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610" windowHeight="11640"/>
  </bookViews>
  <sheets>
    <sheet name="6.2 Abb. 6.1" sheetId="29" r:id="rId1"/>
    <sheet name="5.6-Abb. alt 5.6 (2)" sheetId="34" state="hidden" r:id="rId2"/>
    <sheet name="6.3 Abb. 6.2" sheetId="46" r:id="rId3"/>
    <sheet name="6.3.2.1 Tab 6.1 + 6.2" sheetId="47" r:id="rId4"/>
    <sheet name="6.3.3 Abb. 6.3 Dean-Modell" sheetId="38" r:id="rId5"/>
    <sheet name="6.3.3.1 Tab 6.3" sheetId="48" r:id="rId6"/>
    <sheet name="Aufgabe 6.2" sheetId="9" r:id="rId7"/>
    <sheet name="Aufgabe 6.3" sheetId="49" r:id="rId8"/>
  </sheets>
  <calcPr calcId="145621"/>
</workbook>
</file>

<file path=xl/calcChain.xml><?xml version="1.0" encoding="utf-8"?>
<calcChain xmlns="http://schemas.openxmlformats.org/spreadsheetml/2006/main">
  <c r="S9" i="47" l="1"/>
  <c r="R8" i="47"/>
  <c r="R9" i="47"/>
  <c r="Q7" i="47"/>
  <c r="Q8" i="47"/>
  <c r="Q9" i="47"/>
  <c r="P7" i="47"/>
  <c r="P8" i="47"/>
  <c r="P9" i="47"/>
  <c r="P10" i="47"/>
  <c r="O11" i="47"/>
  <c r="H7" i="47" l="1"/>
  <c r="H8" i="47"/>
  <c r="H9" i="47"/>
  <c r="H10" i="47"/>
  <c r="H6" i="47"/>
  <c r="G7" i="47"/>
  <c r="I7" i="47" s="1"/>
  <c r="G8" i="47"/>
  <c r="G9" i="47"/>
  <c r="G10" i="47"/>
  <c r="G6" i="47"/>
  <c r="I9" i="47" l="1"/>
  <c r="I8" i="47"/>
  <c r="I6" i="47"/>
  <c r="I10" i="47"/>
  <c r="J8" i="46"/>
  <c r="I8" i="29"/>
  <c r="L6" i="34" l="1"/>
  <c r="J6" i="34"/>
  <c r="H6" i="34"/>
</calcChain>
</file>

<file path=xl/sharedStrings.xml><?xml version="1.0" encoding="utf-8"?>
<sst xmlns="http://schemas.openxmlformats.org/spreadsheetml/2006/main" count="82" uniqueCount="59">
  <si>
    <t>Periode</t>
  </si>
  <si>
    <t>A</t>
  </si>
  <si>
    <t>B</t>
  </si>
  <si>
    <t>C</t>
  </si>
  <si>
    <t>D</t>
  </si>
  <si>
    <r>
      <rPr>
        <b/>
        <i/>
        <sz val="11"/>
        <color theme="1"/>
        <rFont val="Arial"/>
        <family val="2"/>
      </rPr>
      <t>C</t>
    </r>
    <r>
      <rPr>
        <b/>
        <vertAlign val="subscript"/>
        <sz val="11"/>
        <color theme="1"/>
        <rFont val="Arial"/>
        <family val="2"/>
      </rPr>
      <t>0</t>
    </r>
    <r>
      <rPr>
        <b/>
        <i/>
        <vertAlign val="subscript"/>
        <sz val="11"/>
        <color theme="1"/>
        <rFont val="Arial"/>
        <family val="2"/>
      </rPr>
      <t>i</t>
    </r>
    <r>
      <rPr>
        <b/>
        <sz val="11"/>
        <color theme="1"/>
        <rFont val="Arial"/>
        <family val="2"/>
      </rPr>
      <t xml:space="preserve"> </t>
    </r>
  </si>
  <si>
    <r>
      <rPr>
        <b/>
        <i/>
        <sz val="11"/>
        <color theme="1"/>
        <rFont val="Arial"/>
        <family val="2"/>
      </rPr>
      <t>w</t>
    </r>
    <r>
      <rPr>
        <b/>
        <i/>
        <vertAlign val="subscript"/>
        <sz val="11"/>
        <color theme="1"/>
        <rFont val="Arial"/>
        <family val="2"/>
      </rPr>
      <t>i</t>
    </r>
  </si>
  <si>
    <t>alt Abb. 5.6</t>
  </si>
  <si>
    <t xml:space="preserve"> -</t>
  </si>
  <si>
    <t>im Programm</t>
  </si>
  <si>
    <t>Rangfolge nach</t>
  </si>
  <si>
    <t>E</t>
  </si>
  <si>
    <r>
      <t>I</t>
    </r>
    <r>
      <rPr>
        <b/>
        <i/>
        <vertAlign val="subscript"/>
        <sz val="11"/>
        <color theme="1"/>
        <rFont val="Arial"/>
        <family val="2"/>
      </rPr>
      <t>j</t>
    </r>
  </si>
  <si>
    <r>
      <t>C</t>
    </r>
    <r>
      <rPr>
        <b/>
        <i/>
        <vertAlign val="subscript"/>
        <sz val="11"/>
        <color theme="1"/>
        <rFont val="Arial"/>
        <family val="2"/>
      </rPr>
      <t>0j</t>
    </r>
  </si>
  <si>
    <r>
      <t>a</t>
    </r>
    <r>
      <rPr>
        <b/>
        <i/>
        <vertAlign val="subscript"/>
        <sz val="11"/>
        <color theme="1"/>
        <rFont val="Arial"/>
        <family val="2"/>
      </rPr>
      <t>0j</t>
    </r>
  </si>
  <si>
    <r>
      <rPr>
        <b/>
        <i/>
        <sz val="11"/>
        <color theme="1"/>
        <rFont val="Calibri"/>
        <family val="2"/>
      </rPr>
      <t>ĉ</t>
    </r>
    <r>
      <rPr>
        <b/>
        <i/>
        <vertAlign val="subscript"/>
        <sz val="11"/>
        <color theme="1"/>
        <rFont val="Arial"/>
        <family val="2"/>
      </rPr>
      <t>j</t>
    </r>
  </si>
  <si>
    <t>ja</t>
  </si>
  <si>
    <t>nein</t>
  </si>
  <si>
    <r>
      <t>C</t>
    </r>
    <r>
      <rPr>
        <b/>
        <i/>
        <vertAlign val="subscript"/>
        <sz val="11"/>
        <color theme="1"/>
        <rFont val="Arial"/>
        <family val="2"/>
      </rPr>
      <t>0</t>
    </r>
  </si>
  <si>
    <t>ĉ</t>
  </si>
  <si>
    <t>Kapitalangebot</t>
  </si>
  <si>
    <t>Kapitalnachfrage</t>
  </si>
  <si>
    <t>Investitionsobjekte</t>
  </si>
  <si>
    <t>j</t>
  </si>
  <si>
    <r>
      <t>r</t>
    </r>
    <r>
      <rPr>
        <b/>
        <i/>
        <vertAlign val="subscript"/>
        <sz val="11"/>
        <color theme="1"/>
        <rFont val="Arial"/>
        <family val="2"/>
      </rPr>
      <t>j</t>
    </r>
  </si>
  <si>
    <t>Finanzmittelarten</t>
  </si>
  <si>
    <t>k</t>
  </si>
  <si>
    <t>EK</t>
  </si>
  <si>
    <r>
      <t>FK</t>
    </r>
    <r>
      <rPr>
        <i/>
        <vertAlign val="subscript"/>
        <sz val="11"/>
        <color theme="1"/>
        <rFont val="Arial"/>
        <family val="2"/>
      </rPr>
      <t>1</t>
    </r>
  </si>
  <si>
    <r>
      <t>FK</t>
    </r>
    <r>
      <rPr>
        <i/>
        <vertAlign val="subscript"/>
        <sz val="11"/>
        <color theme="1"/>
        <rFont val="Arial"/>
        <family val="2"/>
      </rPr>
      <t>2</t>
    </r>
  </si>
  <si>
    <r>
      <t>i</t>
    </r>
    <r>
      <rPr>
        <b/>
        <i/>
        <vertAlign val="subscript"/>
        <sz val="11"/>
        <color theme="1"/>
        <rFont val="Arial"/>
        <family val="2"/>
      </rPr>
      <t>F,k</t>
    </r>
  </si>
  <si>
    <r>
      <t>I</t>
    </r>
    <r>
      <rPr>
        <b/>
        <i/>
        <vertAlign val="subscript"/>
        <sz val="11"/>
        <color theme="1"/>
        <rFont val="Arial"/>
        <family val="2"/>
      </rPr>
      <t>F,k</t>
    </r>
    <r>
      <rPr>
        <b/>
        <i/>
        <vertAlign val="superscript"/>
        <sz val="11"/>
        <color theme="1"/>
        <rFont val="Arial"/>
        <family val="2"/>
      </rPr>
      <t>max</t>
    </r>
    <r>
      <rPr>
        <b/>
        <i/>
        <sz val="11"/>
        <color theme="1"/>
        <rFont val="Arial"/>
        <family val="2"/>
      </rPr>
      <t>, EK</t>
    </r>
  </si>
  <si>
    <t>Transporter 1</t>
  </si>
  <si>
    <t>Transporter 2</t>
  </si>
  <si>
    <r>
      <t>F</t>
    </r>
    <r>
      <rPr>
        <b/>
        <i/>
        <vertAlign val="subscript"/>
        <sz val="11"/>
        <color theme="1"/>
        <rFont val="Arial"/>
        <family val="2"/>
      </rPr>
      <t>j</t>
    </r>
  </si>
  <si>
    <r>
      <t>F</t>
    </r>
    <r>
      <rPr>
        <b/>
        <i/>
        <vertAlign val="subscript"/>
        <sz val="11"/>
        <color theme="1"/>
        <rFont val="Arial"/>
        <family val="2"/>
      </rPr>
      <t>1</t>
    </r>
  </si>
  <si>
    <r>
      <t>F</t>
    </r>
    <r>
      <rPr>
        <b/>
        <i/>
        <vertAlign val="subscript"/>
        <sz val="11"/>
        <color theme="1"/>
        <rFont val="Arial"/>
        <family val="2"/>
      </rPr>
      <t>2</t>
    </r>
  </si>
  <si>
    <r>
      <t>F</t>
    </r>
    <r>
      <rPr>
        <b/>
        <i/>
        <vertAlign val="subscript"/>
        <sz val="11"/>
        <color theme="1"/>
        <rFont val="Arial"/>
        <family val="2"/>
      </rPr>
      <t>3</t>
    </r>
  </si>
  <si>
    <r>
      <t>F</t>
    </r>
    <r>
      <rPr>
        <b/>
        <i/>
        <vertAlign val="subscript"/>
        <sz val="11"/>
        <color theme="1"/>
        <rFont val="Arial"/>
        <family val="2"/>
      </rPr>
      <t>4</t>
    </r>
  </si>
  <si>
    <r>
      <t>F</t>
    </r>
    <r>
      <rPr>
        <b/>
        <i/>
        <vertAlign val="subscript"/>
        <sz val="11"/>
        <color theme="1"/>
        <rFont val="Arial"/>
        <family val="2"/>
      </rPr>
      <t>5</t>
    </r>
  </si>
  <si>
    <r>
      <t>F</t>
    </r>
    <r>
      <rPr>
        <b/>
        <i/>
        <vertAlign val="subscript"/>
        <sz val="11"/>
        <color theme="1"/>
        <rFont val="Arial"/>
        <family val="2"/>
      </rPr>
      <t>6</t>
    </r>
  </si>
  <si>
    <t>Kapitalkostensatz</t>
  </si>
  <si>
    <t>max. Kapitalbetrag [GE]</t>
  </si>
  <si>
    <r>
      <t>I</t>
    </r>
    <r>
      <rPr>
        <b/>
        <i/>
        <vertAlign val="subscript"/>
        <sz val="11"/>
        <color theme="1"/>
        <rFont val="Arial"/>
        <family val="2"/>
      </rPr>
      <t>i</t>
    </r>
  </si>
  <si>
    <t>n</t>
  </si>
  <si>
    <r>
      <t>a</t>
    </r>
    <r>
      <rPr>
        <b/>
        <i/>
        <vertAlign val="subscript"/>
        <sz val="11"/>
        <color theme="1"/>
        <rFont val="Arial"/>
        <family val="2"/>
      </rPr>
      <t>0</t>
    </r>
  </si>
  <si>
    <r>
      <t>I</t>
    </r>
    <r>
      <rPr>
        <i/>
        <vertAlign val="subscript"/>
        <sz val="11"/>
        <color theme="1"/>
        <rFont val="Arial"/>
        <family val="2"/>
      </rPr>
      <t>1</t>
    </r>
  </si>
  <si>
    <r>
      <t>I</t>
    </r>
    <r>
      <rPr>
        <i/>
        <vertAlign val="sub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</si>
  <si>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r>
      <t>I</t>
    </r>
    <r>
      <rPr>
        <i/>
        <vertAlign val="subscript"/>
        <sz val="11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</si>
  <si>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I</t>
    </r>
    <r>
      <rPr>
        <i/>
        <vertAlign val="subscript"/>
        <sz val="11"/>
        <color theme="1"/>
        <rFont val="Arial"/>
        <family val="2"/>
      </rPr>
      <t>4</t>
    </r>
    <r>
      <rPr>
        <sz val="11"/>
        <color theme="1"/>
        <rFont val="Calibri"/>
        <family val="2"/>
        <scheme val="minor"/>
      </rPr>
      <t/>
    </r>
  </si>
  <si>
    <r>
      <t>I</t>
    </r>
    <r>
      <rPr>
        <i/>
        <vertAlign val="subscript"/>
        <sz val="11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/>
    </r>
  </si>
  <si>
    <r>
      <t>c</t>
    </r>
    <r>
      <rPr>
        <b/>
        <i/>
        <vertAlign val="subscript"/>
        <sz val="11"/>
        <color theme="1"/>
        <rFont val="Arial"/>
        <family val="2"/>
      </rPr>
      <t xml:space="preserve">t
</t>
    </r>
    <r>
      <rPr>
        <i/>
        <sz val="11"/>
        <color theme="1"/>
        <rFont val="Arial"/>
        <family val="2"/>
      </rPr>
      <t>t = 1, …, n</t>
    </r>
  </si>
  <si>
    <t>Rang</t>
  </si>
  <si>
    <r>
      <rPr>
        <sz val="16"/>
        <color theme="1"/>
        <rFont val="Symbol"/>
        <family val="1"/>
        <charset val="2"/>
      </rPr>
      <t>S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a</t>
    </r>
    <r>
      <rPr>
        <vertAlign val="subscript"/>
        <sz val="11"/>
        <color theme="1"/>
        <rFont val="Arial"/>
        <family val="2"/>
      </rPr>
      <t>0</t>
    </r>
    <r>
      <rPr>
        <i/>
        <vertAlign val="subscript"/>
        <sz val="11"/>
        <color theme="1"/>
        <rFont val="Arial"/>
        <family val="2"/>
      </rPr>
      <t>j</t>
    </r>
  </si>
  <si>
    <r>
      <rPr>
        <b/>
        <i/>
        <sz val="11"/>
        <color theme="1"/>
        <rFont val="Calibri"/>
        <family val="2"/>
      </rPr>
      <t>λ</t>
    </r>
    <r>
      <rPr>
        <b/>
        <sz val="11"/>
        <color theme="1"/>
        <rFont val="Calibri"/>
        <family val="2"/>
      </rPr>
      <t xml:space="preserve"> = 1,0</t>
    </r>
  </si>
  <si>
    <r>
      <rPr>
        <b/>
        <i/>
        <sz val="11"/>
        <color theme="1"/>
        <rFont val="Calibri"/>
        <family val="2"/>
      </rPr>
      <t>λ</t>
    </r>
    <r>
      <rPr>
        <b/>
        <sz val="11"/>
        <color theme="1"/>
        <rFont val="Calibri"/>
        <family val="2"/>
      </rPr>
      <t xml:space="preserve"> = 1,2</t>
    </r>
  </si>
  <si>
    <r>
      <rPr>
        <b/>
        <i/>
        <sz val="11"/>
        <color theme="1"/>
        <rFont val="Calibri"/>
        <family val="2"/>
      </rPr>
      <t>λ</t>
    </r>
    <r>
      <rPr>
        <b/>
        <sz val="11"/>
        <color theme="1"/>
        <rFont val="Calibri"/>
        <family val="2"/>
      </rPr>
      <t xml:space="preserve"> = 1,5</t>
    </r>
  </si>
  <si>
    <r>
      <rPr>
        <b/>
        <i/>
        <sz val="11"/>
        <color theme="1"/>
        <rFont val="Calibri"/>
        <family val="2"/>
      </rPr>
      <t>λ</t>
    </r>
    <r>
      <rPr>
        <b/>
        <sz val="11"/>
        <color theme="1"/>
        <rFont val="Calibri"/>
        <family val="2"/>
      </rPr>
      <t xml:space="preserve"> = 1,6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</si>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</sst>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€_-;\-* #,##0\ _€_-;_-* &quot;-&quot;\ _€_-;_-@_-"/>
    <numFmt numFmtId="43" formatCode="_-* #,##0.00\ _€_-;\-* #,##0.00\ _€_-;_-* &quot;-&quot;??\ _€_-;_-@_-"/>
    <numFmt numFmtId="164" formatCode="&quot;t = &quot;0"/>
    <numFmt numFmtId="165" formatCode="#,##0\ _€"/>
    <numFmt numFmtId="166" formatCode="#,##0.00\ _€"/>
    <numFmt numFmtId="167" formatCode="0.000"/>
    <numFmt numFmtId="168" formatCode="&quot;i = &quot;0"/>
    <numFmt numFmtId="169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vertAlign val="subscript"/>
      <sz val="11"/>
      <color theme="1"/>
      <name val="Arial"/>
      <family val="2"/>
    </font>
    <font>
      <b/>
      <i/>
      <vertAlign val="subscript"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vertAlign val="superscript"/>
      <sz val="11"/>
      <color theme="1"/>
      <name val="Arial"/>
      <family val="2"/>
    </font>
    <font>
      <sz val="16"/>
      <color theme="1"/>
      <name val="Symbol"/>
      <family val="1"/>
      <charset val="2"/>
    </font>
    <font>
      <vertAlign val="subscript"/>
      <sz val="11"/>
      <color theme="1"/>
      <name val="Arial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/>
    <xf numFmtId="165" fontId="4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Border="1"/>
    <xf numFmtId="165" fontId="4" fillId="0" borderId="0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2" fontId="4" fillId="0" borderId="0" xfId="1" applyNumberFormat="1" applyFont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68" fontId="5" fillId="0" borderId="0" xfId="0" applyNumberFormat="1" applyFont="1" applyAlignment="1">
      <alignment horizontal="center" vertical="center"/>
    </xf>
    <xf numFmtId="168" fontId="5" fillId="0" borderId="0" xfId="0" applyNumberFormat="1" applyFont="1" applyBorder="1" applyAlignment="1">
      <alignment horizontal="center" vertical="center"/>
    </xf>
    <xf numFmtId="168" fontId="5" fillId="0" borderId="5" xfId="0" applyNumberFormat="1" applyFont="1" applyBorder="1" applyAlignment="1">
      <alignment horizontal="center" vertical="center"/>
    </xf>
    <xf numFmtId="168" fontId="5" fillId="0" borderId="7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4" fillId="0" borderId="7" xfId="0" applyFont="1" applyBorder="1"/>
    <xf numFmtId="165" fontId="4" fillId="0" borderId="9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168" fontId="5" fillId="0" borderId="4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5" fontId="5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0" fontId="10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41" fontId="4" fillId="0" borderId="0" xfId="0" applyNumberFormat="1" applyFont="1" applyAlignment="1">
      <alignment horizontal="center" vertical="center"/>
    </xf>
    <xf numFmtId="2" fontId="4" fillId="0" borderId="6" xfId="1" applyNumberFormat="1" applyFont="1" applyFill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/>
    <xf numFmtId="2" fontId="4" fillId="0" borderId="12" xfId="1" applyNumberFormat="1" applyFont="1" applyFill="1" applyBorder="1" applyAlignment="1">
      <alignment horizontal="center" vertical="center"/>
    </xf>
    <xf numFmtId="2" fontId="4" fillId="0" borderId="11" xfId="1" applyNumberFormat="1" applyFont="1" applyFill="1" applyBorder="1" applyAlignment="1">
      <alignment horizontal="center" vertical="center"/>
    </xf>
    <xf numFmtId="2" fontId="4" fillId="0" borderId="14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67" fontId="4" fillId="0" borderId="0" xfId="1" applyNumberFormat="1" applyFont="1" applyFill="1" applyBorder="1" applyAlignment="1">
      <alignment horizontal="center" vertical="center"/>
    </xf>
    <xf numFmtId="2" fontId="4" fillId="0" borderId="17" xfId="1" applyNumberFormat="1" applyFont="1" applyFill="1" applyBorder="1" applyAlignment="1">
      <alignment horizontal="center" vertical="center"/>
    </xf>
    <xf numFmtId="2" fontId="4" fillId="0" borderId="18" xfId="1" applyNumberFormat="1" applyFont="1" applyFill="1" applyBorder="1" applyAlignment="1">
      <alignment horizontal="center" vertical="center"/>
    </xf>
    <xf numFmtId="2" fontId="4" fillId="0" borderId="13" xfId="1" applyNumberFormat="1" applyFont="1" applyFill="1" applyBorder="1" applyAlignment="1">
      <alignment horizontal="center" vertical="center"/>
    </xf>
    <xf numFmtId="9" fontId="4" fillId="0" borderId="0" xfId="2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9" fontId="1" fillId="0" borderId="0" xfId="2" applyFont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5" fontId="4" fillId="0" borderId="3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014853061750922E-2"/>
          <c:y val="0.21126886418485014"/>
          <c:w val="0.81630415135767276"/>
          <c:h val="0.71930902946183939"/>
        </c:manualLayout>
      </c:layout>
      <c:scatterChart>
        <c:scatterStyle val="lineMarker"/>
        <c:varyColors val="0"/>
        <c:ser>
          <c:idx val="1"/>
          <c:order val="0"/>
          <c:tx>
            <c:strRef>
              <c:f>'6.2 Abb. 6.1'!$H$5</c:f>
              <c:strCache>
                <c:ptCount val="1"/>
              </c:strCache>
            </c:strRef>
          </c:tx>
          <c:spPr>
            <a:ln w="25400" cap="flat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1"/>
            <c:marker>
              <c:symbol val="none"/>
            </c:marker>
            <c:bubble3D val="0"/>
          </c:dPt>
          <c:xVal>
            <c:numRef>
              <c:f>'6.2 Abb. 6.1'!$K$6:$L$6</c:f>
              <c:numCache>
                <c:formatCode>#,##0\ _€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xVal>
          <c:yVal>
            <c:numRef>
              <c:f>'6.2 Abb. 6.1'!$K$7:$L$7</c:f>
              <c:numCache>
                <c:formatCode>0.00</c:formatCode>
                <c:ptCount val="2"/>
                <c:pt idx="0">
                  <c:v>0.75</c:v>
                </c:pt>
                <c:pt idx="1">
                  <c:v>0.75</c:v>
                </c:pt>
              </c:numCache>
            </c:numRef>
          </c:yVal>
          <c:smooth val="0"/>
        </c:ser>
        <c:ser>
          <c:idx val="5"/>
          <c:order val="1"/>
          <c:spPr>
            <a:ln w="19050" cap="flat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'6.2 Abb. 6.1'!$I$6:$J$6</c:f>
              <c:numCache>
                <c:formatCode>#,##0\ _€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'6.2 Abb. 6.1'!$I$8:$J$8</c:f>
              <c:numCache>
                <c:formatCode>0.00</c:formatCode>
                <c:ptCount val="2"/>
                <c:pt idx="0">
                  <c:v>0</c:v>
                </c:pt>
                <c:pt idx="1">
                  <c:v>0.75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50688"/>
        <c:axId val="104051840"/>
      </c:scatterChart>
      <c:valAx>
        <c:axId val="104050688"/>
        <c:scaling>
          <c:orientation val="minMax"/>
          <c:max val="9"/>
          <c:min val="0"/>
        </c:scaling>
        <c:delete val="0"/>
        <c:axPos val="b"/>
        <c:numFmt formatCode="#,##0\ _€" sourceLinked="1"/>
        <c:majorTickMark val="none"/>
        <c:minorTickMark val="none"/>
        <c:tickLblPos val="none"/>
        <c:crossAx val="104051840"/>
        <c:crosses val="autoZero"/>
        <c:crossBetween val="midCat"/>
      </c:valAx>
      <c:valAx>
        <c:axId val="104051840"/>
        <c:scaling>
          <c:orientation val="minMax"/>
          <c:max val="1"/>
        </c:scaling>
        <c:delete val="0"/>
        <c:axPos val="l"/>
        <c:numFmt formatCode="0.0" sourceLinked="0"/>
        <c:majorTickMark val="none"/>
        <c:minorTickMark val="none"/>
        <c:tickLblPos val="none"/>
        <c:txPr>
          <a:bodyPr rot="0"/>
          <a:lstStyle/>
          <a:p>
            <a:pPr>
              <a:defRPr/>
            </a:pPr>
            <a:endParaRPr lang="de-DE"/>
          </a:p>
        </c:txPr>
        <c:crossAx val="104050688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014872387336769E-2"/>
          <c:y val="0.20831350374494859"/>
          <c:w val="0.81630415135767276"/>
          <c:h val="0.719309029461839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'5.6-Abb. alt 5.6 (2)'!$E$5</c:f>
              <c:strCache>
                <c:ptCount val="1"/>
                <c:pt idx="0">
                  <c:v>i = 1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(2)'!$E$6:$F$6</c:f>
              <c:numCache>
                <c:formatCode>#,##0\ _€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xVal>
          <c:yVal>
            <c:numRef>
              <c:f>'5.6-Abb. alt 5.6 (2)'!$E$7:$F$7</c:f>
              <c:numCache>
                <c:formatCode>0.00</c:formatCode>
                <c:ptCount val="2"/>
                <c:pt idx="0">
                  <c:v>0</c:v>
                </c:pt>
                <c:pt idx="1">
                  <c:v>0.2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'5.6-Abb. alt 5.6 (2)'!$G$5</c:f>
              <c:strCache>
                <c:ptCount val="1"/>
                <c:pt idx="0">
                  <c:v>i = 2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(2)'!$G$6:$H$6</c:f>
              <c:numCache>
                <c:formatCode>#,##0\ _€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'5.6-Abb. alt 5.6 (2)'!$G$7:$H$7</c:f>
              <c:numCache>
                <c:formatCode>0.00</c:formatCode>
                <c:ptCount val="2"/>
                <c:pt idx="0">
                  <c:v>0</c:v>
                </c:pt>
                <c:pt idx="1">
                  <c:v>0.4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'5.6-Abb. alt 5.6 (2)'!$I$5</c:f>
              <c:strCache>
                <c:ptCount val="1"/>
                <c:pt idx="0">
                  <c:v>i = 3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(2)'!$I$6:$J$6</c:f>
              <c:numCache>
                <c:formatCode>#,##0\ _€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'5.6-Abb. alt 5.6 (2)'!$I$7:$J$7</c:f>
              <c:numCache>
                <c:formatCode>0.00</c:formatCode>
                <c:ptCount val="2"/>
                <c:pt idx="0">
                  <c:v>0</c:v>
                </c:pt>
                <c:pt idx="1">
                  <c:v>0.3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'5.6-Abb. alt 5.6 (2)'!$K$5</c:f>
              <c:strCache>
                <c:ptCount val="1"/>
                <c:pt idx="0">
                  <c:v>i = 4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(2)'!$K$6:$L$6</c:f>
              <c:numCache>
                <c:formatCode>#,##0\ _€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'5.6-Abb. alt 5.6 (2)'!$K$7:$L$7</c:f>
              <c:numCache>
                <c:formatCode>0.00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211200"/>
        <c:axId val="128212992"/>
      </c:scatterChart>
      <c:valAx>
        <c:axId val="128211200"/>
        <c:scaling>
          <c:orientation val="minMax"/>
          <c:max val="20"/>
          <c:min val="-10"/>
        </c:scaling>
        <c:delete val="0"/>
        <c:axPos val="b"/>
        <c:numFmt formatCode="#,##0\ _€" sourceLinked="1"/>
        <c:majorTickMark val="out"/>
        <c:minorTickMark val="none"/>
        <c:tickLblPos val="nextTo"/>
        <c:crossAx val="128212992"/>
        <c:crosses val="autoZero"/>
        <c:crossBetween val="midCat"/>
      </c:valAx>
      <c:valAx>
        <c:axId val="128212992"/>
        <c:scaling>
          <c:orientation val="minMax"/>
          <c:max val="0.5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de-DE"/>
          </a:p>
        </c:txPr>
        <c:crossAx val="128211200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014853061750922E-2"/>
          <c:y val="0.21126886418485014"/>
          <c:w val="0.81630415135767276"/>
          <c:h val="0.71930902946183939"/>
        </c:manualLayout>
      </c:layout>
      <c:scatterChart>
        <c:scatterStyle val="smoothMarker"/>
        <c:varyColors val="0"/>
        <c:ser>
          <c:idx val="2"/>
          <c:order val="3"/>
          <c:tx>
            <c:v>r Strich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 Abb. 6.2'!$E$6:$I$6</c:f>
              <c:numCache>
                <c:formatCode>#,##0\ _€</c:formatCode>
                <c:ptCount val="5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</c:numCache>
            </c:numRef>
          </c:xVal>
          <c:yVal>
            <c:numRef>
              <c:f>'6.3 Abb. 6.2'!$E$7:$I$7</c:f>
              <c:numCache>
                <c:formatCode>0.00</c:formatCode>
                <c:ptCount val="5"/>
                <c:pt idx="0">
                  <c:v>1.05</c:v>
                </c:pt>
                <c:pt idx="1">
                  <c:v>0.85</c:v>
                </c:pt>
                <c:pt idx="2">
                  <c:v>0.5</c:v>
                </c:pt>
                <c:pt idx="3">
                  <c:v>0.38</c:v>
                </c:pt>
                <c:pt idx="4">
                  <c:v>0.255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193856"/>
        <c:axId val="151212032"/>
      </c:scatterChart>
      <c:scatterChart>
        <c:scatterStyle val="lineMarker"/>
        <c:varyColors val="0"/>
        <c:ser>
          <c:idx val="1"/>
          <c:order val="0"/>
          <c:tx>
            <c:strRef>
              <c:f>'6.3 Abb. 6.2'!$H$5</c:f>
              <c:strCache>
                <c:ptCount val="1"/>
              </c:strCache>
            </c:strRef>
          </c:tx>
          <c:spPr>
            <a:ln w="28575" cap="flat">
              <a:solidFill>
                <a:schemeClr val="tx1"/>
              </a:solidFill>
              <a:prstDash val="lgDashDot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1"/>
            <c:marker>
              <c:symbol val="none"/>
            </c:marker>
            <c:bubble3D val="0"/>
          </c:dPt>
          <c:xVal>
            <c:numRef>
              <c:f>'6.3 Abb. 6.2'!$L$6:$M$6</c:f>
              <c:numCache>
                <c:formatCode>#,##0\ _€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xVal>
          <c:yVal>
            <c:numRef>
              <c:f>'6.3 Abb. 6.2'!$L$7:$M$7</c:f>
              <c:numCache>
                <c:formatCode>0.00</c:formatCode>
                <c:ptCount val="2"/>
                <c:pt idx="0">
                  <c:v>0.85</c:v>
                </c:pt>
                <c:pt idx="1">
                  <c:v>0.85</c:v>
                </c:pt>
              </c:numCache>
            </c:numRef>
          </c:yVal>
          <c:smooth val="0"/>
        </c:ser>
        <c:ser>
          <c:idx val="5"/>
          <c:order val="1"/>
          <c:spPr>
            <a:ln w="19050" cap="flat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'6.3 Abb. 6.2'!$J$6:$K$6</c:f>
              <c:numCache>
                <c:formatCode>#,##0\ _€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'6.3 Abb. 6.2'!$J$8:$K$8</c:f>
              <c:numCache>
                <c:formatCode>0.00</c:formatCode>
                <c:ptCount val="2"/>
                <c:pt idx="0">
                  <c:v>0</c:v>
                </c:pt>
                <c:pt idx="1">
                  <c:v>0.85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'6.3 Abb. 6.2'!$L$6:$M$6</c:f>
              <c:numCache>
                <c:formatCode>#,##0\ _€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xVal>
          <c:yVal>
            <c:numRef>
              <c:f>'6.3 Abb. 6.2'!$L$8:$M$8</c:f>
              <c:numCache>
                <c:formatCode>0.00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</c:ser>
        <c:ser>
          <c:idx val="3"/>
          <c:order val="4"/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'6.3 Abb. 6.2'!$N$6:$O$6</c:f>
              <c:numCache>
                <c:formatCode>#,##0\ _€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'6.3 Abb. 6.2'!$N$7:$O$7</c:f>
              <c:numCache>
                <c:formatCode>0.00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yVal>
          <c:smooth val="0"/>
        </c:ser>
        <c:ser>
          <c:idx val="4"/>
          <c:order val="5"/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'6.3 Abb. 6.2'!$P$6:$Q$6</c:f>
              <c:numCache>
                <c:formatCode>#,##0\ _€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'6.3 Abb. 6.2'!$P$7:$Q$7</c:f>
              <c:numCache>
                <c:formatCode>0.00</c:formatCode>
                <c:ptCount val="2"/>
                <c:pt idx="0">
                  <c:v>0</c:v>
                </c:pt>
                <c:pt idx="1">
                  <c:v>0.38</c:v>
                </c:pt>
              </c:numCache>
            </c:numRef>
          </c:yVal>
          <c:smooth val="0"/>
        </c:ser>
        <c:ser>
          <c:idx val="6"/>
          <c:order val="6"/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'6.3 Abb. 6.2'!$C$6:$D$6</c:f>
              <c:numCache>
                <c:formatCode>#,##0\ _€</c:formatCode>
                <c:ptCount val="2"/>
                <c:pt idx="0">
                  <c:v>2.2000000000000002</c:v>
                </c:pt>
                <c:pt idx="1">
                  <c:v>2.2000000000000002</c:v>
                </c:pt>
              </c:numCache>
            </c:numRef>
          </c:xVal>
          <c:yVal>
            <c:numRef>
              <c:f>'6.3 Abb. 6.2'!$C$7:$D$7</c:f>
              <c:numCache>
                <c:formatCode>0.00</c:formatCode>
                <c:ptCount val="2"/>
                <c:pt idx="0">
                  <c:v>0</c:v>
                </c:pt>
                <c:pt idx="1">
                  <c:v>0.02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193856"/>
        <c:axId val="151212032"/>
      </c:scatterChart>
      <c:valAx>
        <c:axId val="151193856"/>
        <c:scaling>
          <c:orientation val="minMax"/>
          <c:max val="9"/>
          <c:min val="0"/>
        </c:scaling>
        <c:delete val="0"/>
        <c:axPos val="b"/>
        <c:numFmt formatCode="#,##0\ _€" sourceLinked="1"/>
        <c:majorTickMark val="none"/>
        <c:minorTickMark val="none"/>
        <c:tickLblPos val="none"/>
        <c:crossAx val="151212032"/>
        <c:crosses val="autoZero"/>
        <c:crossBetween val="midCat"/>
      </c:valAx>
      <c:valAx>
        <c:axId val="151212032"/>
        <c:scaling>
          <c:orientation val="minMax"/>
          <c:max val="1"/>
        </c:scaling>
        <c:delete val="0"/>
        <c:axPos val="l"/>
        <c:numFmt formatCode="0.0" sourceLinked="0"/>
        <c:majorTickMark val="none"/>
        <c:minorTickMark val="none"/>
        <c:tickLblPos val="none"/>
        <c:txPr>
          <a:bodyPr rot="0"/>
          <a:lstStyle/>
          <a:p>
            <a:pPr>
              <a:defRPr/>
            </a:pPr>
            <a:endParaRPr lang="de-DE"/>
          </a:p>
        </c:txPr>
        <c:crossAx val="151193856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991158418090085E-2"/>
          <c:y val="0.20626002457638082"/>
          <c:w val="0.81630415135767276"/>
          <c:h val="0.71930902946183939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'6.3.3 Abb. 6.3 Dean-Modell'!$D$6:$G$6</c:f>
              <c:numCache>
                <c:formatCode>#,##0\ _€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200</c:v>
                </c:pt>
              </c:numCache>
            </c:numRef>
          </c:xVal>
          <c:yVal>
            <c:numRef>
              <c:f>'6.3.3 Abb. 6.3 Dean-Modell'!$D$7:$G$7</c:f>
              <c:numCache>
                <c:formatCode>0.00</c:formatCode>
                <c:ptCount val="4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'6.3.3 Abb. 6.3 Dean-Modell'!$G$6:$H$6</c:f>
              <c:numCache>
                <c:formatCode>#,##0\ _€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'6.3.3 Abb. 6.3 Dean-Modell'!$G$7:$H$7</c:f>
              <c:numCache>
                <c:formatCode>0.00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'6.3.3 Abb. 6.3 Dean-Modell'!$H$6:$M$6</c:f>
              <c:numCache>
                <c:formatCode>#,##0\ _€</c:formatCode>
                <c:ptCount val="6"/>
                <c:pt idx="0">
                  <c:v>200</c:v>
                </c:pt>
                <c:pt idx="1">
                  <c:v>300</c:v>
                </c:pt>
                <c:pt idx="2">
                  <c:v>300</c:v>
                </c:pt>
                <c:pt idx="3">
                  <c:v>400</c:v>
                </c:pt>
                <c:pt idx="4">
                  <c:v>400</c:v>
                </c:pt>
                <c:pt idx="5">
                  <c:v>450</c:v>
                </c:pt>
              </c:numCache>
            </c:numRef>
          </c:xVal>
          <c:yVal>
            <c:numRef>
              <c:f>'6.3.3 Abb. 6.3 Dean-Modell'!$H$7:$M$7</c:f>
              <c:numCache>
                <c:formatCode>0.00</c:formatCode>
                <c:ptCount val="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</c:numCache>
            </c:numRef>
          </c:yVal>
          <c:smooth val="0"/>
        </c:ser>
        <c:ser>
          <c:idx val="3"/>
          <c:order val="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'6.3.3 Abb. 6.3 Dean-Modell'!$M$6:$N$6</c:f>
              <c:numCache>
                <c:formatCode>#,##0\ _€</c:formatCode>
                <c:ptCount val="2"/>
                <c:pt idx="0">
                  <c:v>450</c:v>
                </c:pt>
                <c:pt idx="1">
                  <c:v>450</c:v>
                </c:pt>
              </c:numCache>
            </c:numRef>
          </c:xVal>
          <c:yVal>
            <c:numRef>
              <c:f>'6.3.3 Abb. 6.3 Dean-Modell'!$M$7:$N$7</c:f>
              <c:numCache>
                <c:formatCode>0.00</c:formatCode>
                <c:ptCount val="2"/>
                <c:pt idx="0">
                  <c:v>7</c:v>
                </c:pt>
                <c:pt idx="1">
                  <c:v>9</c:v>
                </c:pt>
              </c:numCache>
            </c:numRef>
          </c:yVal>
          <c:smooth val="0"/>
        </c:ser>
        <c:ser>
          <c:idx val="4"/>
          <c:order val="4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'6.3.3 Abb. 6.3 Dean-Modell'!$N$6:$S$6</c:f>
              <c:numCache>
                <c:formatCode>#,##0\ _€</c:formatCode>
                <c:ptCount val="6"/>
                <c:pt idx="0">
                  <c:v>450</c:v>
                </c:pt>
                <c:pt idx="1">
                  <c:v>500</c:v>
                </c:pt>
                <c:pt idx="2">
                  <c:v>500</c:v>
                </c:pt>
                <c:pt idx="3">
                  <c:v>600</c:v>
                </c:pt>
                <c:pt idx="4">
                  <c:v>600</c:v>
                </c:pt>
                <c:pt idx="5">
                  <c:v>700</c:v>
                </c:pt>
              </c:numCache>
            </c:numRef>
          </c:xVal>
          <c:yVal>
            <c:numRef>
              <c:f>'6.3.3 Abb. 6.3 Dean-Modell'!$N$7:$S$7</c:f>
              <c:numCache>
                <c:formatCode>0.00</c:formatCode>
                <c:ptCount val="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</c:numCache>
            </c:numRef>
          </c:yVal>
          <c:smooth val="0"/>
        </c:ser>
        <c:ser>
          <c:idx val="5"/>
          <c:order val="5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'6.3.3 Abb. 6.3 Dean-Modell'!$D$6:$I$6</c:f>
              <c:numCache>
                <c:formatCode>#,##0\ _€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200</c:v>
                </c:pt>
                <c:pt idx="4">
                  <c:v>200</c:v>
                </c:pt>
                <c:pt idx="5">
                  <c:v>300</c:v>
                </c:pt>
              </c:numCache>
            </c:numRef>
          </c:xVal>
          <c:yVal>
            <c:numRef>
              <c:f>'6.3.3 Abb. 6.3 Dean-Modell'!$D$8:$I$8</c:f>
              <c:numCache>
                <c:formatCode>0.00</c:formatCode>
                <c:ptCount val="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</c:numCache>
            </c:numRef>
          </c:yVal>
          <c:smooth val="0"/>
        </c:ser>
        <c:ser>
          <c:idx val="6"/>
          <c:order val="6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'6.3.3 Abb. 6.3 Dean-Modell'!$I$6:$J$6</c:f>
              <c:numCache>
                <c:formatCode>#,##0\ _€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xVal>
          <c:yVal>
            <c:numRef>
              <c:f>'6.3.3 Abb. 6.3 Dean-Modell'!$I$8:$J$8</c:f>
              <c:numCache>
                <c:formatCode>0.00</c:formatCode>
                <c:ptCount val="2"/>
                <c:pt idx="0">
                  <c:v>9</c:v>
                </c:pt>
                <c:pt idx="1">
                  <c:v>8</c:v>
                </c:pt>
              </c:numCache>
            </c:numRef>
          </c:yVal>
          <c:smooth val="0"/>
        </c:ser>
        <c:ser>
          <c:idx val="7"/>
          <c:order val="7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'6.3.3 Abb. 6.3 Dean-Modell'!$J$6:$O$6</c:f>
              <c:numCache>
                <c:formatCode>#,##0\ _€</c:formatCode>
                <c:ptCount val="6"/>
                <c:pt idx="0">
                  <c:v>300</c:v>
                </c:pt>
                <c:pt idx="1">
                  <c:v>400</c:v>
                </c:pt>
                <c:pt idx="2">
                  <c:v>400</c:v>
                </c:pt>
                <c:pt idx="3">
                  <c:v>450</c:v>
                </c:pt>
                <c:pt idx="4">
                  <c:v>450</c:v>
                </c:pt>
                <c:pt idx="5">
                  <c:v>500</c:v>
                </c:pt>
              </c:numCache>
            </c:numRef>
          </c:xVal>
          <c:yVal>
            <c:numRef>
              <c:f>'6.3.3 Abb. 6.3 Dean-Modell'!$J$8:$O$8</c:f>
              <c:numCache>
                <c:formatCode>0.00</c:formatCode>
                <c:ptCount val="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yVal>
          <c:smooth val="0"/>
        </c:ser>
        <c:ser>
          <c:idx val="8"/>
          <c:order val="8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'6.3.3 Abb. 6.3 Dean-Modell'!$O$6:$P$6</c:f>
              <c:numCache>
                <c:formatCode>#,##0\ _€</c:formatCode>
                <c:ptCount val="2"/>
                <c:pt idx="0">
                  <c:v>500</c:v>
                </c:pt>
                <c:pt idx="1">
                  <c:v>500</c:v>
                </c:pt>
              </c:numCache>
            </c:numRef>
          </c:xVal>
          <c:yVal>
            <c:numRef>
              <c:f>'6.3.3 Abb. 6.3 Dean-Modell'!$O$8:$P$8</c:f>
              <c:numCache>
                <c:formatCode>0.00</c:formatCode>
                <c:ptCount val="2"/>
                <c:pt idx="0">
                  <c:v>8</c:v>
                </c:pt>
                <c:pt idx="1">
                  <c:v>7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'6.3.3 Abb. 6.3 Dean-Modell'!$P$6:$Q$6</c:f>
              <c:strCache>
                <c:ptCount val="1"/>
                <c:pt idx="0">
                  <c:v>500   600 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'6.3.3 Abb. 6.3 Dean-Modell'!$P$6:$Q$6</c:f>
              <c:numCache>
                <c:formatCode>#,##0\ _€</c:formatCode>
                <c:ptCount val="2"/>
                <c:pt idx="0">
                  <c:v>500</c:v>
                </c:pt>
                <c:pt idx="1">
                  <c:v>600</c:v>
                </c:pt>
              </c:numCache>
            </c:numRef>
          </c:xVal>
          <c:yVal>
            <c:numRef>
              <c:f>'6.3.3 Abb. 6.3 Dean-Modell'!$P$8:$Q$8</c:f>
              <c:numCache>
                <c:formatCode>0.00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</c:ser>
        <c:ser>
          <c:idx val="10"/>
          <c:order val="1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'6.3.3 Abb. 6.3 Dean-Modell'!$Q$6:$R$6</c:f>
              <c:numCache>
                <c:formatCode>#,##0\ _€</c:formatCode>
                <c:ptCount val="2"/>
                <c:pt idx="0">
                  <c:v>600</c:v>
                </c:pt>
                <c:pt idx="1">
                  <c:v>600</c:v>
                </c:pt>
              </c:numCache>
            </c:numRef>
          </c:xVal>
          <c:yVal>
            <c:numRef>
              <c:f>'6.3.3 Abb. 6.3 Dean-Modell'!$Q$8:$R$8</c:f>
              <c:numCache>
                <c:formatCode>0.00</c:formatCode>
                <c:ptCount val="2"/>
                <c:pt idx="0">
                  <c:v>7</c:v>
                </c:pt>
                <c:pt idx="1">
                  <c:v>6</c:v>
                </c:pt>
              </c:numCache>
            </c:numRef>
          </c:yVal>
          <c:smooth val="0"/>
        </c:ser>
        <c:ser>
          <c:idx val="11"/>
          <c:order val="1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'6.3.3 Abb. 6.3 Dean-Modell'!$R$6:$S$6</c:f>
              <c:numCache>
                <c:formatCode>#,##0\ _€</c:formatCode>
                <c:ptCount val="2"/>
                <c:pt idx="0">
                  <c:v>600</c:v>
                </c:pt>
                <c:pt idx="1">
                  <c:v>700</c:v>
                </c:pt>
              </c:numCache>
            </c:numRef>
          </c:xVal>
          <c:yVal>
            <c:numRef>
              <c:f>'6.3.3 Abb. 6.3 Dean-Modell'!$R$8:$S$8</c:f>
              <c:numCache>
                <c:formatCode>0.00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yVal>
          <c:smooth val="0"/>
        </c:ser>
        <c:ser>
          <c:idx val="12"/>
          <c:order val="12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'6.3.3 Abb. 6.3 Dean-Modell'!$I$6:$J$6</c:f>
              <c:numCache>
                <c:formatCode>#,##0\ _€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xVal>
          <c:yVal>
            <c:numRef>
              <c:f>'6.3.3 Abb. 6.3 Dean-Modell'!$I$9:$J$9</c:f>
              <c:numCache>
                <c:formatCode>0.00</c:formatCode>
                <c:ptCount val="2"/>
                <c:pt idx="0">
                  <c:v>8</c:v>
                </c:pt>
                <c:pt idx="1">
                  <c:v>7</c:v>
                </c:pt>
              </c:numCache>
            </c:numRef>
          </c:yVal>
          <c:smooth val="0"/>
        </c:ser>
        <c:ser>
          <c:idx val="13"/>
          <c:order val="13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'6.3.3 Abb. 6.3 Dean-Modell'!$O$6:$P$6</c:f>
              <c:numCache>
                <c:formatCode>#,##0\ _€</c:formatCode>
                <c:ptCount val="2"/>
                <c:pt idx="0">
                  <c:v>500</c:v>
                </c:pt>
                <c:pt idx="1">
                  <c:v>500</c:v>
                </c:pt>
              </c:numCache>
            </c:numRef>
          </c:xVal>
          <c:yVal>
            <c:numRef>
              <c:f>'6.3.3 Abb. 6.3 Dean-Modell'!$O$9:$P$9</c:f>
              <c:numCache>
                <c:formatCode>0.00</c:formatCode>
                <c:ptCount val="2"/>
                <c:pt idx="0">
                  <c:v>8</c:v>
                </c:pt>
                <c:pt idx="1">
                  <c:v>9</c:v>
                </c:pt>
              </c:numCache>
            </c:numRef>
          </c:yVal>
          <c:smooth val="0"/>
        </c:ser>
        <c:ser>
          <c:idx val="14"/>
          <c:order val="14"/>
          <c:spPr>
            <a:ln>
              <a:solidFill>
                <a:schemeClr val="tx1"/>
              </a:solidFill>
              <a:prstDash val="dash"/>
              <a:tailEnd type="triangle"/>
            </a:ln>
          </c:spPr>
          <c:marker>
            <c:symbol val="none"/>
          </c:marker>
          <c:xVal>
            <c:numRef>
              <c:f>'6.3.3 Abb. 6.3 Dean-Modell'!$O$6:$P$6</c:f>
              <c:numCache>
                <c:formatCode>#,##0\ _€</c:formatCode>
                <c:ptCount val="2"/>
                <c:pt idx="0">
                  <c:v>500</c:v>
                </c:pt>
                <c:pt idx="1">
                  <c:v>500</c:v>
                </c:pt>
              </c:numCache>
            </c:numRef>
          </c:xVal>
          <c:yVal>
            <c:numRef>
              <c:f>'6.3.3 Abb. 6.3 Dean-Modell'!$O$10:$P$10</c:f>
              <c:numCache>
                <c:formatCode>0.00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636608"/>
        <c:axId val="253638144"/>
      </c:scatterChart>
      <c:valAx>
        <c:axId val="253636608"/>
        <c:scaling>
          <c:orientation val="minMax"/>
          <c:max val="710"/>
          <c:min val="0"/>
        </c:scaling>
        <c:delete val="0"/>
        <c:axPos val="b"/>
        <c:numFmt formatCode="#,##0\ _€" sourceLinked="1"/>
        <c:majorTickMark val="out"/>
        <c:minorTickMark val="none"/>
        <c:tickLblPos val="nextTo"/>
        <c:crossAx val="253638144"/>
        <c:crosses val="autoZero"/>
        <c:crossBetween val="midCat"/>
        <c:majorUnit val="100"/>
      </c:valAx>
      <c:valAx>
        <c:axId val="253638144"/>
        <c:scaling>
          <c:orientation val="minMax"/>
          <c:max val="9"/>
          <c:min val="5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de-DE"/>
          </a:p>
        </c:txPr>
        <c:crossAx val="25363660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230980</xdr:colOff>
      <xdr:row>11</xdr:row>
      <xdr:rowOff>139700</xdr:rowOff>
    </xdr:from>
    <xdr:to>
      <xdr:col>13</xdr:col>
      <xdr:colOff>703262</xdr:colOff>
      <xdr:row>35</xdr:row>
      <xdr:rowOff>150813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0.92985</cdr:y>
    </cdr:from>
    <cdr:to>
      <cdr:x>0.89672</cdr:x>
      <cdr:y>0.92985</cdr:y>
    </cdr:to>
    <cdr:cxnSp macro="">
      <cdr:nvCxnSpPr>
        <cdr:cNvPr id="2" name="Gerade Verbindung mit Pfeil 1"/>
        <cdr:cNvCxnSpPr/>
      </cdr:nvCxnSpPr>
      <cdr:spPr>
        <a:xfrm xmlns:a="http://schemas.openxmlformats.org/drawingml/2006/main">
          <a:off x="250033" y="4049033"/>
          <a:ext cx="6186517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0.03524</cdr:x>
      <cdr:y>0.13445</cdr:y>
    </cdr:from>
    <cdr:to>
      <cdr:x>0.03524</cdr:x>
      <cdr:y>0.93175</cdr:y>
    </cdr:to>
    <cdr:cxnSp macro="">
      <cdr:nvCxnSpPr>
        <cdr:cNvPr id="3" name="Gerade Verbindung mit Pfeil 2"/>
        <cdr:cNvCxnSpPr/>
      </cdr:nvCxnSpPr>
      <cdr:spPr>
        <a:xfrm xmlns:a="http://schemas.openxmlformats.org/drawingml/2006/main" flipV="1">
          <a:off x="252961" y="585453"/>
          <a:ext cx="0" cy="347185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0.36531</cdr:x>
      <cdr:y>0.9298</cdr:y>
    </cdr:from>
    <cdr:to>
      <cdr:x>0.43051</cdr:x>
      <cdr:y>1</cdr:y>
    </cdr:to>
    <cdr:sp macro="" textlink="">
      <cdr:nvSpPr>
        <cdr:cNvPr id="4" name="Textfeld 5"/>
        <cdr:cNvSpPr txBox="1"/>
      </cdr:nvSpPr>
      <cdr:spPr>
        <a:xfrm xmlns:a="http://schemas.openxmlformats.org/drawingml/2006/main">
          <a:off x="2622186" y="4048836"/>
          <a:ext cx="467995" cy="3056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de-DE" sz="1400" i="1" baseline="-25000">
              <a:latin typeface="Arial" panose="020B0604020202020204" pitchFamily="34" charset="0"/>
              <a:cs typeface="Arial" panose="020B0604020202020204" pitchFamily="34" charset="0"/>
            </a:rPr>
            <a:t>opt</a:t>
          </a:r>
          <a:endParaRPr lang="de-DE" sz="14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0.894</cdr:x>
      <cdr:y>0.89125</cdr:y>
    </cdr:from>
    <cdr:to>
      <cdr:x>0.94739</cdr:x>
      <cdr:y>0.96443</cdr:y>
    </cdr:to>
    <cdr:sp macro="" textlink="">
      <cdr:nvSpPr>
        <cdr:cNvPr id="5" name="Textfeld 5"/>
        <cdr:cNvSpPr txBox="1"/>
      </cdr:nvSpPr>
      <cdr:spPr>
        <a:xfrm xmlns:a="http://schemas.openxmlformats.org/drawingml/2006/main">
          <a:off x="6455952" y="3793642"/>
          <a:ext cx="385554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0.01233</cdr:x>
      <cdr:y>0.01144</cdr:y>
    </cdr:from>
    <cdr:to>
      <cdr:x>0.05116</cdr:x>
      <cdr:y>0.12747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88524" y="49805"/>
          <a:ext cx="278730" cy="50526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r'</a:t>
          </a:r>
        </a:p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i</a:t>
          </a:r>
          <a:endParaRPr lang="de-DE" sz="14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0.57214</cdr:x>
      <cdr:y>0.62617</cdr:y>
    </cdr:from>
    <cdr:to>
      <cdr:x>0.61097</cdr:x>
      <cdr:y>0.69479</cdr:y>
    </cdr:to>
    <cdr:sp macro="" textlink="">
      <cdr:nvSpPr>
        <cdr:cNvPr id="8" name="Textfeld 1"/>
        <cdr:cNvSpPr txBox="1"/>
      </cdr:nvSpPr>
      <cdr:spPr>
        <a:xfrm xmlns:a="http://schemas.openxmlformats.org/drawingml/2006/main">
          <a:off x="4116253" y="2804008"/>
          <a:ext cx="279376" cy="30727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r'</a:t>
          </a:r>
        </a:p>
      </cdr:txBody>
    </cdr:sp>
  </cdr:relSizeAnchor>
  <cdr:relSizeAnchor xmlns:cdr="http://schemas.openxmlformats.org/drawingml/2006/chartDrawing">
    <cdr:from>
      <cdr:x>0.8665</cdr:x>
      <cdr:y>0.35633</cdr:y>
    </cdr:from>
    <cdr:to>
      <cdr:x>0.89779</cdr:x>
      <cdr:y>0.42495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6227905" y="1531265"/>
          <a:ext cx="224847" cy="29487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i</a:t>
          </a:r>
          <a:endParaRPr lang="de-DE" sz="14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0.22628</cdr:x>
      <cdr:y>0.16816</cdr:y>
    </cdr:from>
    <cdr:to>
      <cdr:x>0.56339</cdr:x>
      <cdr:y>0.65231</cdr:y>
    </cdr:to>
    <cdr:sp macro="" textlink="">
      <cdr:nvSpPr>
        <cdr:cNvPr id="15" name="Freihandform 14"/>
        <cdr:cNvSpPr/>
      </cdr:nvSpPr>
      <cdr:spPr>
        <a:xfrm xmlns:a="http://schemas.openxmlformats.org/drawingml/2006/main">
          <a:off x="1626396" y="722660"/>
          <a:ext cx="2422922" cy="2080556"/>
        </a:xfrm>
        <a:custGeom xmlns:a="http://schemas.openxmlformats.org/drawingml/2006/main">
          <a:avLst/>
          <a:gdLst>
            <a:gd name="connsiteX0" fmla="*/ 0 w 1529953"/>
            <a:gd name="connsiteY0" fmla="*/ 0 h 940594"/>
            <a:gd name="connsiteX1" fmla="*/ 1529953 w 1529953"/>
            <a:gd name="connsiteY1" fmla="*/ 940594 h 9405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29953" h="940594">
              <a:moveTo>
                <a:pt x="0" y="0"/>
              </a:moveTo>
              <a:cubicBezTo>
                <a:pt x="554633" y="298648"/>
                <a:pt x="1109266" y="597297"/>
                <a:pt x="1529953" y="940594"/>
              </a:cubicBezTo>
            </a:path>
          </a:pathLst>
        </a:cu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297655</xdr:colOff>
      <xdr:row>7</xdr:row>
      <xdr:rowOff>406400</xdr:rowOff>
    </xdr:from>
    <xdr:to>
      <xdr:col>13</xdr:col>
      <xdr:colOff>7937</xdr:colOff>
      <xdr:row>32</xdr:row>
      <xdr:rowOff>7938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0.02886</cdr:x>
      <cdr:y>0.92766</cdr:y>
    </cdr:from>
    <cdr:to>
      <cdr:x>0.89672</cdr:x>
      <cdr:y>0.92766</cdr:y>
    </cdr:to>
    <cdr:cxnSp macro="">
      <cdr:nvCxnSpPr>
        <cdr:cNvPr id="2" name="Gerade Verbindung mit Pfeil 1"/>
        <cdr:cNvCxnSpPr/>
      </cdr:nvCxnSpPr>
      <cdr:spPr>
        <a:xfrm xmlns:a="http://schemas.openxmlformats.org/drawingml/2006/main">
          <a:off x="207170" y="4039499"/>
          <a:ext cx="622935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0.30736</cdr:x>
      <cdr:y>0.13033</cdr:y>
    </cdr:from>
    <cdr:to>
      <cdr:x>0.30736</cdr:x>
      <cdr:y>0.92763</cdr:y>
    </cdr:to>
    <cdr:cxnSp macro="">
      <cdr:nvCxnSpPr>
        <cdr:cNvPr id="3" name="Gerade Verbindung mit Pfeil 2"/>
        <cdr:cNvCxnSpPr/>
      </cdr:nvCxnSpPr>
      <cdr:spPr>
        <a:xfrm xmlns:a="http://schemas.openxmlformats.org/drawingml/2006/main" flipV="1">
          <a:off x="2206170" y="567531"/>
          <a:ext cx="0" cy="3471863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0.21194</cdr:x>
      <cdr:y>0.09961</cdr:y>
    </cdr:from>
    <cdr:to>
      <cdr:x>0.29361</cdr:x>
      <cdr:y>0.17048</cdr:y>
    </cdr:to>
    <cdr:sp macro="" textlink="">
      <cdr:nvSpPr>
        <cdr:cNvPr id="4" name="Textfeld 5"/>
        <cdr:cNvSpPr txBox="1"/>
      </cdr:nvSpPr>
      <cdr:spPr>
        <a:xfrm xmlns:a="http://schemas.openxmlformats.org/drawingml/2006/main">
          <a:off x="1526669" y="437879"/>
          <a:ext cx="588302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w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de-DE" sz="14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0.90031</cdr:x>
      <cdr:y>0.89241</cdr:y>
    </cdr:from>
    <cdr:to>
      <cdr:x>0.94739</cdr:x>
      <cdr:y>0.96327</cdr:y>
    </cdr:to>
    <cdr:sp macro="" textlink="">
      <cdr:nvSpPr>
        <cdr:cNvPr id="5" name="Textfeld 5"/>
        <cdr:cNvSpPr txBox="1"/>
      </cdr:nvSpPr>
      <cdr:spPr>
        <a:xfrm xmlns:a="http://schemas.openxmlformats.org/drawingml/2006/main">
          <a:off x="6462309" y="3886014"/>
          <a:ext cx="337936" cy="30857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230980</xdr:colOff>
      <xdr:row>9</xdr:row>
      <xdr:rowOff>139700</xdr:rowOff>
    </xdr:from>
    <xdr:to>
      <xdr:col>13</xdr:col>
      <xdr:colOff>703262</xdr:colOff>
      <xdr:row>33</xdr:row>
      <xdr:rowOff>150813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0.03483</cdr:x>
      <cdr:y>0.92985</cdr:y>
    </cdr:from>
    <cdr:to>
      <cdr:x>0.89672</cdr:x>
      <cdr:y>0.92985</cdr:y>
    </cdr:to>
    <cdr:cxnSp macro="">
      <cdr:nvCxnSpPr>
        <cdr:cNvPr id="2" name="Gerade Verbindung mit Pfeil 1"/>
        <cdr:cNvCxnSpPr/>
      </cdr:nvCxnSpPr>
      <cdr:spPr>
        <a:xfrm xmlns:a="http://schemas.openxmlformats.org/drawingml/2006/main">
          <a:off x="250033" y="4049033"/>
          <a:ext cx="6186517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0.03524</cdr:x>
      <cdr:y>0.13445</cdr:y>
    </cdr:from>
    <cdr:to>
      <cdr:x>0.03524</cdr:x>
      <cdr:y>0.93175</cdr:y>
    </cdr:to>
    <cdr:cxnSp macro="">
      <cdr:nvCxnSpPr>
        <cdr:cNvPr id="3" name="Gerade Verbindung mit Pfeil 2"/>
        <cdr:cNvCxnSpPr/>
      </cdr:nvCxnSpPr>
      <cdr:spPr>
        <a:xfrm xmlns:a="http://schemas.openxmlformats.org/drawingml/2006/main" flipV="1">
          <a:off x="252961" y="585453"/>
          <a:ext cx="0" cy="347185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0.3717</cdr:x>
      <cdr:y>0.92877</cdr:y>
    </cdr:from>
    <cdr:to>
      <cdr:x>0.42329</cdr:x>
      <cdr:y>0.99707</cdr:y>
    </cdr:to>
    <cdr:sp macro="" textlink="">
      <cdr:nvSpPr>
        <cdr:cNvPr id="4" name="Textfeld 5"/>
        <cdr:cNvSpPr txBox="1"/>
      </cdr:nvSpPr>
      <cdr:spPr>
        <a:xfrm xmlns:a="http://schemas.openxmlformats.org/drawingml/2006/main">
          <a:off x="2673161" y="4063662"/>
          <a:ext cx="370999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de-DE" sz="1400" i="0" baseline="-25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0.894</cdr:x>
      <cdr:y>0.89125</cdr:y>
    </cdr:from>
    <cdr:to>
      <cdr:x>0.94739</cdr:x>
      <cdr:y>0.96443</cdr:y>
    </cdr:to>
    <cdr:sp macro="" textlink="">
      <cdr:nvSpPr>
        <cdr:cNvPr id="5" name="Textfeld 5"/>
        <cdr:cNvSpPr txBox="1"/>
      </cdr:nvSpPr>
      <cdr:spPr>
        <a:xfrm xmlns:a="http://schemas.openxmlformats.org/drawingml/2006/main">
          <a:off x="6455952" y="3793642"/>
          <a:ext cx="385554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0.01233</cdr:x>
      <cdr:y>0.01144</cdr:y>
    </cdr:from>
    <cdr:to>
      <cdr:x>0.05116</cdr:x>
      <cdr:y>0.12747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88524" y="49805"/>
          <a:ext cx="278730" cy="50526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r'</a:t>
          </a:r>
        </a:p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i</a:t>
          </a:r>
          <a:endParaRPr lang="de-DE" sz="14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0.85647</cdr:x>
      <cdr:y>0.71213</cdr:y>
    </cdr:from>
    <cdr:to>
      <cdr:x>0.8953</cdr:x>
      <cdr:y>0.78075</cdr:y>
    </cdr:to>
    <cdr:sp macro="" textlink="">
      <cdr:nvSpPr>
        <cdr:cNvPr id="8" name="Textfeld 1"/>
        <cdr:cNvSpPr txBox="1"/>
      </cdr:nvSpPr>
      <cdr:spPr>
        <a:xfrm xmlns:a="http://schemas.openxmlformats.org/drawingml/2006/main">
          <a:off x="6169401" y="3128121"/>
          <a:ext cx="279704" cy="30142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r'</a:t>
          </a:r>
        </a:p>
      </cdr:txBody>
    </cdr:sp>
  </cdr:relSizeAnchor>
  <cdr:relSizeAnchor xmlns:cdr="http://schemas.openxmlformats.org/drawingml/2006/chartDrawing">
    <cdr:from>
      <cdr:x>0.86409</cdr:x>
      <cdr:y>0.53445</cdr:y>
    </cdr:from>
    <cdr:to>
      <cdr:x>0.89538</cdr:x>
      <cdr:y>0.60307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6214322" y="2338367"/>
          <a:ext cx="225030" cy="3002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i</a:t>
          </a:r>
          <a:endParaRPr lang="de-DE" sz="14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0.21055</cdr:x>
      <cdr:y>0.92991</cdr:y>
    </cdr:from>
    <cdr:to>
      <cdr:x>0.26213</cdr:x>
      <cdr:y>0.9982</cdr:y>
    </cdr:to>
    <cdr:sp macro="" textlink="">
      <cdr:nvSpPr>
        <cdr:cNvPr id="10" name="Textfeld 5"/>
        <cdr:cNvSpPr txBox="1"/>
      </cdr:nvSpPr>
      <cdr:spPr>
        <a:xfrm xmlns:a="http://schemas.openxmlformats.org/drawingml/2006/main">
          <a:off x="1514186" y="4068618"/>
          <a:ext cx="370999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de-DE" sz="1400" i="0" baseline="-25000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0.85183</cdr:x>
      <cdr:y>0.27895</cdr:y>
    </cdr:from>
    <cdr:to>
      <cdr:x>0.89322</cdr:x>
      <cdr:y>0.34724</cdr:y>
    </cdr:to>
    <cdr:sp macro="" textlink="">
      <cdr:nvSpPr>
        <cdr:cNvPr id="11" name="Textfeld 1"/>
        <cdr:cNvSpPr txBox="1"/>
      </cdr:nvSpPr>
      <cdr:spPr>
        <a:xfrm xmlns:a="http://schemas.openxmlformats.org/drawingml/2006/main">
          <a:off x="6126139" y="1220493"/>
          <a:ext cx="297646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i</a:t>
          </a:r>
          <a:r>
            <a:rPr lang="de-DE" sz="1400" i="1" baseline="-25000">
              <a:latin typeface="Arial" panose="020B0604020202020204" pitchFamily="34" charset="0"/>
              <a:cs typeface="Arial" panose="020B0604020202020204" pitchFamily="34" charset="0"/>
            </a:rPr>
            <a:t>Z</a:t>
          </a:r>
          <a:endParaRPr lang="de-DE" sz="14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0.64295</cdr:x>
      <cdr:y>0.93184</cdr:y>
    </cdr:from>
    <cdr:to>
      <cdr:x>0.69445</cdr:x>
      <cdr:y>0.99987</cdr:y>
    </cdr:to>
    <cdr:sp macro="" textlink="">
      <cdr:nvSpPr>
        <cdr:cNvPr id="12" name="Textfeld 5"/>
        <cdr:cNvSpPr txBox="1"/>
      </cdr:nvSpPr>
      <cdr:spPr>
        <a:xfrm xmlns:a="http://schemas.openxmlformats.org/drawingml/2006/main">
          <a:off x="4631333" y="4093221"/>
          <a:ext cx="370999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de-DE" sz="1400" i="0" baseline="-25000"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0.73551</cdr:x>
      <cdr:y>0.93184</cdr:y>
    </cdr:from>
    <cdr:to>
      <cdr:x>0.78701</cdr:x>
      <cdr:y>0.99987</cdr:y>
    </cdr:to>
    <cdr:sp macro="" textlink="">
      <cdr:nvSpPr>
        <cdr:cNvPr id="13" name="Textfeld 5"/>
        <cdr:cNvSpPr txBox="1"/>
      </cdr:nvSpPr>
      <cdr:spPr>
        <a:xfrm xmlns:a="http://schemas.openxmlformats.org/drawingml/2006/main">
          <a:off x="5298083" y="4093221"/>
          <a:ext cx="370999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de-DE" sz="1400" i="0" baseline="-25000"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51958</xdr:colOff>
      <xdr:row>3</xdr:row>
      <xdr:rowOff>32226</xdr:rowOff>
    </xdr:from>
    <xdr:ext cx="1733979" cy="2868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11827239" y="568007"/>
              <a:ext cx="1733979" cy="2868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acc>
                          <m:accPr>
                            <m:chr m:val="̃"/>
                            <m:ctrlPr>
                              <a:rPr lang="de-DE" sz="11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de-DE" sz="11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𝑪</m:t>
                            </m:r>
                          </m:e>
                        </m:acc>
                      </m:e>
                      <m:sub>
                        <m:r>
                          <a:rPr lang="de-DE" sz="11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𝟎</m:t>
                        </m:r>
                        <m:r>
                          <a:rPr lang="de-DE" sz="1100" b="1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𝒋</m:t>
                        </m:r>
                      </m:sub>
                    </m:sSub>
                    <m:r>
                      <a:rPr lang="de-DE" sz="11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 </m:t>
                    </m:r>
                    <m:sSub>
                      <m:sSubPr>
                        <m:ctrlP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de-DE" sz="11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0</m:t>
                        </m:r>
                        <m: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𝑗</m:t>
                        </m:r>
                      </m:sub>
                    </m:sSub>
                    <m:r>
                      <a:rPr lang="de-DE" sz="11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r>
                      <a:rPr lang="de-DE" sz="11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de-DE" sz="11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𝜆</m:t>
                    </m:r>
                    <m:r>
                      <a:rPr lang="de-DE" sz="11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⋅</m:t>
                    </m:r>
                    <m:sSub>
                      <m:sSubPr>
                        <m:ctrlP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𝑎</m:t>
                        </m:r>
                      </m:e>
                      <m:sub>
                        <m:r>
                          <a:rPr lang="de-DE" sz="11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0</m:t>
                        </m:r>
                        <m: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𝑗</m:t>
                        </m:r>
                      </m:sub>
                    </m:sSub>
                  </m:oMath>
                </m:oMathPara>
              </a14:m>
              <a:endParaRPr lang="de-DE" sz="1100" b="1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11827239" y="568007"/>
              <a:ext cx="1733979" cy="2868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𝑪 ̃_𝟎𝒋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𝐶_0𝑗− 𝜆⋅𝑎_0𝑗</a:t>
              </a:r>
              <a:endParaRPr lang="de-DE" sz="1100" b="1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1257563</xdr:colOff>
      <xdr:row>10</xdr:row>
      <xdr:rowOff>372532</xdr:rowOff>
    </xdr:from>
    <xdr:to>
      <xdr:col>14</xdr:col>
      <xdr:colOff>157155</xdr:colOff>
      <xdr:row>43</xdr:row>
      <xdr:rowOff>48582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0.5636</cdr:x>
      <cdr:y>0.21048</cdr:y>
    </cdr:from>
    <cdr:to>
      <cdr:x>0.61529</cdr:x>
      <cdr:y>0.38193</cdr:y>
    </cdr:to>
    <cdr:sp macro="" textlink="">
      <cdr:nvSpPr>
        <cdr:cNvPr id="12" name="Rechteck 11"/>
        <cdr:cNvSpPr/>
      </cdr:nvSpPr>
      <cdr:spPr>
        <a:xfrm xmlns:a="http://schemas.openxmlformats.org/drawingml/2006/main">
          <a:off x="4741413" y="1292864"/>
          <a:ext cx="434836" cy="1053074"/>
        </a:xfrm>
        <a:prstGeom xmlns:a="http://schemas.openxmlformats.org/drawingml/2006/main" prst="rect">
          <a:avLst/>
        </a:prstGeom>
        <a:pattFill xmlns:a="http://schemas.openxmlformats.org/drawingml/2006/main" prst="wdUpDiag">
          <a:fgClr>
            <a:schemeClr val="tx1"/>
          </a:fgClr>
          <a:bgClr>
            <a:schemeClr val="bg1"/>
          </a:bgClr>
        </a:patt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0.0427</cdr:x>
      <cdr:y>0.92573</cdr:y>
    </cdr:from>
    <cdr:to>
      <cdr:x>0.89672</cdr:x>
      <cdr:y>0.92573</cdr:y>
    </cdr:to>
    <cdr:cxnSp macro="">
      <cdr:nvCxnSpPr>
        <cdr:cNvPr id="2" name="Gerade Verbindung mit Pfeil 1"/>
        <cdr:cNvCxnSpPr/>
      </cdr:nvCxnSpPr>
      <cdr:spPr>
        <a:xfrm xmlns:a="http://schemas.openxmlformats.org/drawingml/2006/main">
          <a:off x="359306" y="5722540"/>
          <a:ext cx="718665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0.04288</cdr:x>
      <cdr:y>0.13776</cdr:y>
    </cdr:from>
    <cdr:to>
      <cdr:x>0.04288</cdr:x>
      <cdr:y>0.92588</cdr:y>
    </cdr:to>
    <cdr:cxnSp macro="">
      <cdr:nvCxnSpPr>
        <cdr:cNvPr id="3" name="Gerade Verbindung mit Pfeil 2"/>
        <cdr:cNvCxnSpPr/>
      </cdr:nvCxnSpPr>
      <cdr:spPr>
        <a:xfrm xmlns:a="http://schemas.openxmlformats.org/drawingml/2006/main" flipV="1">
          <a:off x="360854" y="851582"/>
          <a:ext cx="0" cy="4871886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0.0269</cdr:x>
      <cdr:y>0.0665</cdr:y>
    </cdr:from>
    <cdr:to>
      <cdr:x>0.05919</cdr:x>
      <cdr:y>0.11481</cdr:y>
    </cdr:to>
    <cdr:sp macro="" textlink="">
      <cdr:nvSpPr>
        <cdr:cNvPr id="4" name="Textfeld 5"/>
        <cdr:cNvSpPr txBox="1"/>
      </cdr:nvSpPr>
      <cdr:spPr>
        <a:xfrm xmlns:a="http://schemas.openxmlformats.org/drawingml/2006/main">
          <a:off x="225730" y="411283"/>
          <a:ext cx="271035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</a:t>
          </a:r>
          <a:r>
            <a:rPr lang="de-DE" sz="1400" i="1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0.89851</cdr:x>
      <cdr:y>0.86823</cdr:y>
    </cdr:from>
    <cdr:to>
      <cdr:x>0.96504</cdr:x>
      <cdr:y>0.98331</cdr:y>
    </cdr:to>
    <cdr:sp macro="" textlink="">
      <cdr:nvSpPr>
        <cdr:cNvPr id="5" name="Textfeld 5"/>
        <cdr:cNvSpPr txBox="1"/>
      </cdr:nvSpPr>
      <cdr:spPr>
        <a:xfrm xmlns:a="http://schemas.openxmlformats.org/drawingml/2006/main">
          <a:off x="7541038" y="5369833"/>
          <a:ext cx="558358" cy="71173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l-GR" sz="14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Σ</a:t>
          </a:r>
          <a:r>
            <a:rPr lang="de-DE" sz="14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</a:t>
          </a:r>
          <a:r>
            <a:rPr lang="de-DE" sz="14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</a:t>
          </a:r>
        </a:p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4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Σ</a:t>
          </a:r>
          <a:r>
            <a:rPr lang="de-DE" sz="14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</a:t>
          </a:r>
          <a:r>
            <a:rPr lang="de-DE" sz="1400" i="1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F,k</a:t>
          </a:r>
          <a:endParaRPr lang="de-DE" sz="1400" i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EK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0.17163</cdr:x>
      <cdr:y>0.15253</cdr:y>
    </cdr:from>
    <cdr:to>
      <cdr:x>0.20751</cdr:x>
      <cdr:y>0.20084</cdr:y>
    </cdr:to>
    <cdr:sp macro="" textlink="">
      <cdr:nvSpPr>
        <cdr:cNvPr id="7" name="Textfeld 5"/>
        <cdr:cNvSpPr txBox="1"/>
      </cdr:nvSpPr>
      <cdr:spPr>
        <a:xfrm xmlns:a="http://schemas.openxmlformats.org/drawingml/2006/main">
          <a:off x="1440461" y="943360"/>
          <a:ext cx="301108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</a:t>
          </a:r>
          <a:r>
            <a:rPr lang="de-DE" sz="14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0.39103</cdr:x>
      <cdr:y>0.39037</cdr:y>
    </cdr:from>
    <cdr:to>
      <cdr:x>0.55637</cdr:x>
      <cdr:y>0.56117</cdr:y>
    </cdr:to>
    <cdr:sp macro="" textlink="">
      <cdr:nvSpPr>
        <cdr:cNvPr id="9" name="Rechteck 8"/>
        <cdr:cNvSpPr/>
      </cdr:nvSpPr>
      <cdr:spPr>
        <a:xfrm xmlns:a="http://schemas.openxmlformats.org/drawingml/2006/main">
          <a:off x="3291962" y="2427595"/>
          <a:ext cx="1391984" cy="1062145"/>
        </a:xfrm>
        <a:prstGeom xmlns:a="http://schemas.openxmlformats.org/drawingml/2006/main" prst="rect">
          <a:avLst/>
        </a:prstGeom>
        <a:pattFill xmlns:a="http://schemas.openxmlformats.org/drawingml/2006/main" prst="wdUpDiag">
          <a:fgClr>
            <a:schemeClr val="tx1"/>
          </a:fgClr>
          <a:bgClr>
            <a:schemeClr val="bg1"/>
          </a:bgClr>
        </a:patt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0.6829</cdr:x>
      <cdr:y>0.15473</cdr:y>
    </cdr:from>
    <cdr:to>
      <cdr:x>0.73947</cdr:x>
      <cdr:y>0.2051</cdr:y>
    </cdr:to>
    <cdr:sp macro="" textlink="">
      <cdr:nvSpPr>
        <cdr:cNvPr id="8" name="Textfeld 5"/>
        <cdr:cNvSpPr txBox="1"/>
      </cdr:nvSpPr>
      <cdr:spPr>
        <a:xfrm xmlns:a="http://schemas.openxmlformats.org/drawingml/2006/main">
          <a:off x="5731487" y="956989"/>
          <a:ext cx="474745" cy="3114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FK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0.44996</cdr:x>
      <cdr:y>0.45666</cdr:y>
    </cdr:from>
    <cdr:to>
      <cdr:x>0.50399</cdr:x>
      <cdr:y>0.50675</cdr:y>
    </cdr:to>
    <cdr:sp macro="" textlink="">
      <cdr:nvSpPr>
        <cdr:cNvPr id="11" name="Textfeld 5"/>
        <cdr:cNvSpPr txBox="1"/>
      </cdr:nvSpPr>
      <cdr:spPr>
        <a:xfrm xmlns:a="http://schemas.openxmlformats.org/drawingml/2006/main">
          <a:off x="3788154" y="2839799"/>
          <a:ext cx="454803" cy="3114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FL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0.2785</cdr:x>
      <cdr:y>0.51343</cdr:y>
    </cdr:from>
    <cdr:to>
      <cdr:x>0.33506</cdr:x>
      <cdr:y>0.5638</cdr:y>
    </cdr:to>
    <cdr:sp macro="" textlink="">
      <cdr:nvSpPr>
        <cdr:cNvPr id="15" name="Textfeld 5"/>
        <cdr:cNvSpPr txBox="1"/>
      </cdr:nvSpPr>
      <cdr:spPr>
        <a:xfrm xmlns:a="http://schemas.openxmlformats.org/drawingml/2006/main">
          <a:off x="2337380" y="3175473"/>
          <a:ext cx="474745" cy="3114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FK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0.56263</cdr:x>
      <cdr:y>0.28152</cdr:y>
    </cdr:from>
    <cdr:to>
      <cdr:x>0.61669</cdr:x>
      <cdr:y>0.33223</cdr:y>
    </cdr:to>
    <cdr:sp macro="" textlink="">
      <cdr:nvSpPr>
        <cdr:cNvPr id="16" name="Textfeld 5"/>
        <cdr:cNvSpPr txBox="1"/>
      </cdr:nvSpPr>
      <cdr:spPr>
        <a:xfrm xmlns:a="http://schemas.openxmlformats.org/drawingml/2006/main">
          <a:off x="4733243" y="1729191"/>
          <a:ext cx="454803" cy="3114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FL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0.12493</cdr:x>
      <cdr:y>0.68858</cdr:y>
    </cdr:from>
    <cdr:to>
      <cdr:x>0.17548</cdr:x>
      <cdr:y>0.73689</cdr:y>
    </cdr:to>
    <cdr:sp macro="" textlink="">
      <cdr:nvSpPr>
        <cdr:cNvPr id="19" name="Textfeld 5"/>
        <cdr:cNvSpPr txBox="1"/>
      </cdr:nvSpPr>
      <cdr:spPr>
        <a:xfrm xmlns:a="http://schemas.openxmlformats.org/drawingml/2006/main">
          <a:off x="1048553" y="4258748"/>
          <a:ext cx="424219" cy="2988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EK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0.45118</cdr:x>
      <cdr:y>0.31923</cdr:y>
    </cdr:from>
    <cdr:to>
      <cdr:x>0.48706</cdr:x>
      <cdr:y>0.36754</cdr:y>
    </cdr:to>
    <cdr:sp macro="" textlink="">
      <cdr:nvSpPr>
        <cdr:cNvPr id="20" name="Textfeld 5"/>
        <cdr:cNvSpPr txBox="1"/>
      </cdr:nvSpPr>
      <cdr:spPr>
        <a:xfrm xmlns:a="http://schemas.openxmlformats.org/drawingml/2006/main">
          <a:off x="3786717" y="1974381"/>
          <a:ext cx="301108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</a:t>
          </a:r>
          <a:r>
            <a:rPr lang="de-DE" sz="14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endParaRPr lang="de-DE" sz="1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0.76643</cdr:x>
      <cdr:y>0.6944</cdr:y>
    </cdr:from>
    <cdr:to>
      <cdr:x>0.80231</cdr:x>
      <cdr:y>0.74271</cdr:y>
    </cdr:to>
    <cdr:sp macro="" textlink="">
      <cdr:nvSpPr>
        <cdr:cNvPr id="22" name="Textfeld 5"/>
        <cdr:cNvSpPr txBox="1"/>
      </cdr:nvSpPr>
      <cdr:spPr>
        <a:xfrm xmlns:a="http://schemas.openxmlformats.org/drawingml/2006/main">
          <a:off x="6432550" y="4294716"/>
          <a:ext cx="301108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</a:t>
          </a:r>
          <a:r>
            <a:rPr lang="de-DE" sz="14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endParaRPr lang="de-DE" sz="1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0.65168</cdr:x>
      <cdr:y>0.51644</cdr:y>
    </cdr:from>
    <cdr:to>
      <cdr:x>0.68756</cdr:x>
      <cdr:y>0.56475</cdr:y>
    </cdr:to>
    <cdr:sp macro="" textlink="">
      <cdr:nvSpPr>
        <cdr:cNvPr id="23" name="Textfeld 5"/>
        <cdr:cNvSpPr txBox="1"/>
      </cdr:nvSpPr>
      <cdr:spPr>
        <a:xfrm xmlns:a="http://schemas.openxmlformats.org/drawingml/2006/main">
          <a:off x="5469467" y="3194050"/>
          <a:ext cx="301108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</a:t>
          </a:r>
          <a:r>
            <a:rPr lang="de-DE" sz="14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endParaRPr lang="de-DE" sz="1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0.33001</cdr:x>
      <cdr:y>0.59291</cdr:y>
    </cdr:from>
    <cdr:to>
      <cdr:x>0.61036</cdr:x>
      <cdr:y>0.67676</cdr:y>
    </cdr:to>
    <cdr:sp macro="" textlink="">
      <cdr:nvSpPr>
        <cdr:cNvPr id="24" name="Textfeld 5"/>
        <cdr:cNvSpPr txBox="1"/>
      </cdr:nvSpPr>
      <cdr:spPr>
        <a:xfrm xmlns:a="http://schemas.openxmlformats.org/drawingml/2006/main">
          <a:off x="2760583" y="3662318"/>
          <a:ext cx="2345129" cy="5179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</a:t>
          </a:r>
          <a:r>
            <a:rPr lang="de-DE" sz="14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de-DE" sz="14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&gt;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FL</a:t>
          </a:r>
          <a:r>
            <a:rPr lang="de-DE" sz="14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Rückflüsse &gt; Kapitalkosten</a:t>
          </a:r>
          <a:endParaRPr lang="de-DE" sz="1400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0.59533</cdr:x>
      <cdr:y>0.95163</cdr:y>
    </cdr:from>
    <cdr:to>
      <cdr:x>0.65162</cdr:x>
      <cdr:y>1</cdr:y>
    </cdr:to>
    <cdr:sp macro="" textlink="">
      <cdr:nvSpPr>
        <cdr:cNvPr id="25" name="Textfeld 5"/>
        <cdr:cNvSpPr txBox="1"/>
      </cdr:nvSpPr>
      <cdr:spPr>
        <a:xfrm xmlns:a="http://schemas.openxmlformats.org/drawingml/2006/main">
          <a:off x="4979987" y="5878063"/>
          <a:ext cx="470835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de-DE" sz="14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</a:t>
          </a:r>
          <a:r>
            <a:rPr lang="de-DE" sz="1400" i="1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opt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0.16106</cdr:x>
      <cdr:y>0.08282</cdr:y>
    </cdr:from>
    <cdr:to>
      <cdr:x>0.34256</cdr:x>
      <cdr:y>0.13114</cdr:y>
    </cdr:to>
    <cdr:sp macro="" textlink="">
      <cdr:nvSpPr>
        <cdr:cNvPr id="26" name="Textfeld 5"/>
        <cdr:cNvSpPr txBox="1"/>
      </cdr:nvSpPr>
      <cdr:spPr>
        <a:xfrm xmlns:a="http://schemas.openxmlformats.org/drawingml/2006/main">
          <a:off x="1352994" y="511875"/>
          <a:ext cx="1524818" cy="29858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Kapitalnachfrage</a:t>
          </a:r>
          <a:endParaRPr lang="de-DE" sz="1400" i="0" baseline="-250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0.6154</cdr:x>
      <cdr:y>0.08265</cdr:y>
    </cdr:from>
    <cdr:to>
      <cdr:x>0.7792</cdr:x>
      <cdr:y>0.13096</cdr:y>
    </cdr:to>
    <cdr:sp macro="" textlink="">
      <cdr:nvSpPr>
        <cdr:cNvPr id="27" name="Textfeld 5"/>
        <cdr:cNvSpPr txBox="1"/>
      </cdr:nvSpPr>
      <cdr:spPr>
        <a:xfrm xmlns:a="http://schemas.openxmlformats.org/drawingml/2006/main">
          <a:off x="5194300" y="511175"/>
          <a:ext cx="1382494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Kapitalangebot</a:t>
          </a:r>
          <a:endParaRPr lang="de-DE" sz="1400" i="0" baseline="-250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0.34256</cdr:x>
      <cdr:y>0.10698</cdr:y>
    </cdr:from>
    <cdr:to>
      <cdr:x>0.36862</cdr:x>
      <cdr:y>0.20118</cdr:y>
    </cdr:to>
    <cdr:cxnSp macro="">
      <cdr:nvCxnSpPr>
        <cdr:cNvPr id="31" name="Gewinkelte Verbindung 30"/>
        <cdr:cNvCxnSpPr>
          <a:stCxn xmlns:a="http://schemas.openxmlformats.org/drawingml/2006/main" id="26" idx="3"/>
        </cdr:cNvCxnSpPr>
      </cdr:nvCxnSpPr>
      <cdr:spPr>
        <a:xfrm xmlns:a="http://schemas.openxmlformats.org/drawingml/2006/main">
          <a:off x="2877812" y="661166"/>
          <a:ext cx="218910" cy="582150"/>
        </a:xfrm>
        <a:prstGeom xmlns:a="http://schemas.openxmlformats.org/drawingml/2006/main" prst="bentConnector2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0.59255</cdr:x>
      <cdr:y>0.10681</cdr:y>
    </cdr:from>
    <cdr:to>
      <cdr:x>0.6154</cdr:x>
      <cdr:y>0.20118</cdr:y>
    </cdr:to>
    <cdr:cxnSp macro="">
      <cdr:nvCxnSpPr>
        <cdr:cNvPr id="33" name="Gewinkelte Verbindung 32"/>
        <cdr:cNvCxnSpPr>
          <a:stCxn xmlns:a="http://schemas.openxmlformats.org/drawingml/2006/main" id="27" idx="1"/>
        </cdr:cNvCxnSpPr>
      </cdr:nvCxnSpPr>
      <cdr:spPr>
        <a:xfrm xmlns:a="http://schemas.openxmlformats.org/drawingml/2006/main" rot="10800000" flipV="1">
          <a:off x="4977910" y="660090"/>
          <a:ext cx="191966" cy="583225"/>
        </a:xfrm>
        <a:prstGeom xmlns:a="http://schemas.openxmlformats.org/drawingml/2006/main" prst="bentConnector2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0"/>
  <sheetViews>
    <sheetView showGridLines="0" tabSelected="1" zoomScale="80" zoomScaleNormal="80" workbookViewId="0"/>
  </sheetViews>
  <sheetFormatPr baseColWidth="10" defaultRowHeight="14.25" x14ac:dyDescent="0.2"/>
  <cols>
    <col min="1" max="1" width="12.85546875" style="1" customWidth="1"/>
    <col min="2" max="2" width="10.42578125" style="1" customWidth="1"/>
    <col min="3" max="4" width="19.85546875" style="1" customWidth="1"/>
    <col min="5" max="12" width="11.140625" style="1" customWidth="1"/>
    <col min="13" max="16384" width="11.42578125" style="1"/>
  </cols>
  <sheetData>
    <row r="2" spans="3:15" x14ac:dyDescent="0.2"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3:15" x14ac:dyDescent="0.2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3:15" x14ac:dyDescent="0.2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3:15" ht="32.25" customHeight="1" x14ac:dyDescent="0.2">
      <c r="C5" s="7"/>
      <c r="D5" s="17"/>
      <c r="E5" s="17"/>
      <c r="F5" s="17"/>
      <c r="G5" s="17"/>
      <c r="H5" s="17"/>
      <c r="I5" s="17"/>
      <c r="J5" s="17"/>
      <c r="K5" s="17"/>
      <c r="L5" s="17"/>
      <c r="M5" s="17"/>
      <c r="N5" s="7"/>
      <c r="O5" s="7"/>
    </row>
    <row r="6" spans="3:15" ht="32.25" customHeight="1" x14ac:dyDescent="0.2">
      <c r="C6" s="7"/>
      <c r="D6" s="8"/>
      <c r="E6" s="8"/>
      <c r="F6" s="8"/>
      <c r="G6" s="8"/>
      <c r="H6" s="8"/>
      <c r="I6" s="8">
        <v>4</v>
      </c>
      <c r="J6" s="8">
        <v>4</v>
      </c>
      <c r="K6" s="8">
        <v>0</v>
      </c>
      <c r="L6" s="8">
        <v>9</v>
      </c>
      <c r="M6" s="8"/>
      <c r="N6" s="7"/>
      <c r="O6" s="7"/>
    </row>
    <row r="7" spans="3:15" ht="32.25" customHeight="1" x14ac:dyDescent="0.2">
      <c r="C7" s="7"/>
      <c r="D7" s="13"/>
      <c r="E7" s="13"/>
      <c r="F7" s="13"/>
      <c r="G7" s="13"/>
      <c r="H7" s="13"/>
      <c r="I7" s="13"/>
      <c r="J7" s="13"/>
      <c r="K7" s="13">
        <v>0.75</v>
      </c>
      <c r="L7" s="13">
        <v>0.75</v>
      </c>
      <c r="M7" s="13"/>
      <c r="N7" s="7"/>
      <c r="O7" s="7"/>
    </row>
    <row r="8" spans="3:15" ht="32.25" customHeight="1" x14ac:dyDescent="0.2">
      <c r="C8" s="7"/>
      <c r="D8" s="13"/>
      <c r="E8" s="13"/>
      <c r="F8" s="13"/>
      <c r="G8" s="13"/>
      <c r="H8" s="13"/>
      <c r="I8" s="13">
        <f>I7</f>
        <v>0</v>
      </c>
      <c r="J8" s="13">
        <v>0.75</v>
      </c>
      <c r="K8" s="13"/>
      <c r="L8" s="13"/>
      <c r="M8" s="13"/>
      <c r="N8" s="7"/>
      <c r="O8" s="7"/>
    </row>
    <row r="9" spans="3:15" x14ac:dyDescent="0.2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3:15" x14ac:dyDescent="0.2"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8"/>
  <sheetViews>
    <sheetView showGridLines="0" topLeftCell="A4" zoomScaleNormal="100" workbookViewId="0">
      <selection activeCell="C39" sqref="C39"/>
    </sheetView>
  </sheetViews>
  <sheetFormatPr baseColWidth="10" defaultRowHeight="14.25" x14ac:dyDescent="0.2"/>
  <cols>
    <col min="1" max="1" width="12.85546875" style="1" customWidth="1"/>
    <col min="2" max="2" width="10.42578125" style="1" customWidth="1"/>
    <col min="3" max="3" width="19.85546875" style="1" customWidth="1"/>
    <col min="4" max="11" width="11.140625" style="1" customWidth="1"/>
    <col min="12" max="16384" width="11.42578125" style="1"/>
  </cols>
  <sheetData>
    <row r="5" spans="2:12" ht="32.25" customHeight="1" x14ac:dyDescent="0.2">
      <c r="E5" s="16">
        <v>1</v>
      </c>
      <c r="F5" s="16"/>
      <c r="G5" s="17">
        <v>2</v>
      </c>
      <c r="H5" s="17"/>
      <c r="I5" s="17">
        <v>3</v>
      </c>
      <c r="J5" s="17"/>
      <c r="K5" s="17">
        <v>4</v>
      </c>
    </row>
    <row r="6" spans="2:12" ht="32.25" customHeight="1" x14ac:dyDescent="0.2">
      <c r="D6" s="11" t="s">
        <v>5</v>
      </c>
      <c r="E6" s="5">
        <v>-5</v>
      </c>
      <c r="F6" s="5">
        <v>-5</v>
      </c>
      <c r="G6" s="5">
        <v>5</v>
      </c>
      <c r="H6" s="5">
        <f>G6</f>
        <v>5</v>
      </c>
      <c r="I6" s="5">
        <v>10</v>
      </c>
      <c r="J6" s="5">
        <f>I6</f>
        <v>10</v>
      </c>
      <c r="K6" s="5">
        <v>15</v>
      </c>
      <c r="L6" s="4">
        <f>K6</f>
        <v>15</v>
      </c>
    </row>
    <row r="7" spans="2:12" ht="32.25" customHeight="1" x14ac:dyDescent="0.2">
      <c r="D7" s="15" t="s">
        <v>6</v>
      </c>
      <c r="E7" s="13">
        <v>0</v>
      </c>
      <c r="F7" s="13">
        <v>0.2</v>
      </c>
      <c r="G7" s="13">
        <v>0</v>
      </c>
      <c r="H7" s="13">
        <v>0.4</v>
      </c>
      <c r="I7" s="13">
        <v>0</v>
      </c>
      <c r="J7" s="13">
        <v>0.3</v>
      </c>
      <c r="K7" s="13">
        <v>0</v>
      </c>
      <c r="L7" s="13">
        <v>0.1</v>
      </c>
    </row>
    <row r="8" spans="2:12" ht="32.25" customHeight="1" x14ac:dyDescent="0.2">
      <c r="B8" s="1" t="s">
        <v>7</v>
      </c>
      <c r="D8" s="12"/>
      <c r="E8" s="14"/>
      <c r="F8" s="14"/>
      <c r="G8" s="14"/>
      <c r="H8" s="14"/>
      <c r="I8" s="14"/>
      <c r="J8" s="14"/>
      <c r="K8" s="1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9"/>
  <sheetViews>
    <sheetView showGridLines="0" zoomScale="80" zoomScaleNormal="80" workbookViewId="0"/>
  </sheetViews>
  <sheetFormatPr baseColWidth="10" defaultRowHeight="14.25" x14ac:dyDescent="0.2"/>
  <cols>
    <col min="1" max="1" width="12.85546875" style="1" customWidth="1"/>
    <col min="2" max="2" width="10.42578125" style="1" customWidth="1"/>
    <col min="3" max="17" width="11" style="1" customWidth="1"/>
    <col min="18" max="16384" width="11.42578125" style="1"/>
  </cols>
  <sheetData>
    <row r="2" spans="3:17" x14ac:dyDescent="0.2"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3:17" x14ac:dyDescent="0.2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3:17" x14ac:dyDescent="0.2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3:17" ht="32.25" customHeight="1" x14ac:dyDescent="0.2">
      <c r="C5" s="7"/>
      <c r="D5" s="17"/>
      <c r="E5" s="17"/>
      <c r="F5" s="17"/>
      <c r="G5" s="17"/>
      <c r="H5" s="17"/>
      <c r="I5" s="17"/>
      <c r="J5" s="17"/>
      <c r="K5" s="17"/>
      <c r="L5" s="17"/>
      <c r="M5" s="17"/>
      <c r="N5" s="7"/>
      <c r="O5" s="7"/>
    </row>
    <row r="6" spans="3:17" ht="32.25" customHeight="1" x14ac:dyDescent="0.2">
      <c r="C6" s="8">
        <v>2.2000000000000002</v>
      </c>
      <c r="D6" s="8">
        <v>2.2000000000000002</v>
      </c>
      <c r="E6" s="8">
        <v>2</v>
      </c>
      <c r="F6" s="8">
        <v>4</v>
      </c>
      <c r="G6" s="8">
        <v>7</v>
      </c>
      <c r="H6" s="8">
        <v>8</v>
      </c>
      <c r="I6" s="8">
        <v>9</v>
      </c>
      <c r="J6" s="8">
        <v>4</v>
      </c>
      <c r="K6" s="8">
        <v>4</v>
      </c>
      <c r="L6" s="8">
        <v>0</v>
      </c>
      <c r="M6" s="8">
        <v>9</v>
      </c>
      <c r="N6" s="8">
        <v>7</v>
      </c>
      <c r="O6" s="8">
        <v>7</v>
      </c>
      <c r="P6" s="8">
        <v>8</v>
      </c>
      <c r="Q6" s="8">
        <v>8</v>
      </c>
    </row>
    <row r="7" spans="3:17" ht="32.25" customHeight="1" x14ac:dyDescent="0.2">
      <c r="C7" s="13">
        <v>0</v>
      </c>
      <c r="D7" s="13">
        <v>0.02</v>
      </c>
      <c r="E7" s="13">
        <v>1.05</v>
      </c>
      <c r="F7" s="13">
        <v>0.85</v>
      </c>
      <c r="G7" s="13">
        <v>0.5</v>
      </c>
      <c r="H7" s="13">
        <v>0.38</v>
      </c>
      <c r="I7" s="13">
        <v>0.255</v>
      </c>
      <c r="J7" s="13"/>
      <c r="K7" s="13"/>
      <c r="L7" s="13">
        <v>0.85</v>
      </c>
      <c r="M7" s="13">
        <v>0.85</v>
      </c>
      <c r="N7" s="13">
        <v>0</v>
      </c>
      <c r="O7" s="13">
        <v>0.5</v>
      </c>
      <c r="P7" s="13">
        <v>0</v>
      </c>
      <c r="Q7" s="13">
        <v>0.38</v>
      </c>
    </row>
    <row r="8" spans="3:17" ht="32.25" customHeight="1" x14ac:dyDescent="0.2">
      <c r="C8" s="7"/>
      <c r="D8" s="13"/>
      <c r="E8" s="13"/>
      <c r="F8" s="13"/>
      <c r="G8" s="13"/>
      <c r="H8" s="13"/>
      <c r="J8" s="13">
        <f>J7</f>
        <v>0</v>
      </c>
      <c r="K8" s="13">
        <v>0.85</v>
      </c>
      <c r="L8" s="13">
        <v>0.5</v>
      </c>
      <c r="M8" s="13">
        <v>0.5</v>
      </c>
      <c r="N8" s="13"/>
      <c r="O8" s="7"/>
      <c r="P8" s="7"/>
    </row>
    <row r="9" spans="3:17" x14ac:dyDescent="0.2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U34"/>
  <sheetViews>
    <sheetView showGridLines="0" zoomScale="80" zoomScaleNormal="80" workbookViewId="0">
      <selection activeCell="D19" sqref="D19"/>
    </sheetView>
  </sheetViews>
  <sheetFormatPr baseColWidth="10" defaultRowHeight="14.25" x14ac:dyDescent="0.2"/>
  <cols>
    <col min="1" max="9" width="11.42578125" style="1"/>
    <col min="10" max="10" width="16.42578125" style="1" customWidth="1"/>
    <col min="11" max="13" width="11.42578125" style="1"/>
    <col min="14" max="14" width="6.5703125" style="1" bestFit="1" customWidth="1"/>
    <col min="15" max="15" width="9.5703125" style="1" customWidth="1"/>
    <col min="16" max="16384" width="11.42578125" style="1"/>
  </cols>
  <sheetData>
    <row r="4" spans="4:20" s="6" customFormat="1" ht="20.25" customHeight="1" x14ac:dyDescent="0.25">
      <c r="D4" s="37"/>
      <c r="E4" s="37"/>
      <c r="F4" s="37"/>
      <c r="G4" s="37"/>
      <c r="H4" s="42" t="s">
        <v>10</v>
      </c>
      <c r="I4" s="38"/>
      <c r="J4" s="37"/>
      <c r="L4" s="37"/>
      <c r="M4" s="37"/>
      <c r="N4" s="37"/>
      <c r="O4" s="37"/>
      <c r="P4" s="42"/>
      <c r="Q4" s="75"/>
      <c r="R4" s="75"/>
      <c r="S4" s="75"/>
      <c r="T4" s="37"/>
    </row>
    <row r="5" spans="4:20" s="6" customFormat="1" ht="24.75" customHeight="1" x14ac:dyDescent="0.25">
      <c r="D5" s="33" t="s">
        <v>12</v>
      </c>
      <c r="E5" s="33" t="s">
        <v>13</v>
      </c>
      <c r="F5" s="33" t="s">
        <v>14</v>
      </c>
      <c r="G5" s="33" t="s">
        <v>15</v>
      </c>
      <c r="H5" s="34" t="s">
        <v>18</v>
      </c>
      <c r="I5" s="36" t="s">
        <v>19</v>
      </c>
      <c r="J5" s="32" t="s">
        <v>9</v>
      </c>
      <c r="L5" s="33" t="s">
        <v>12</v>
      </c>
      <c r="M5" s="33" t="s">
        <v>13</v>
      </c>
      <c r="N5" s="33"/>
      <c r="O5" s="33" t="s">
        <v>14</v>
      </c>
      <c r="P5" s="80" t="s">
        <v>54</v>
      </c>
      <c r="Q5" s="81" t="s">
        <v>55</v>
      </c>
      <c r="R5" s="81" t="s">
        <v>56</v>
      </c>
      <c r="S5" s="81" t="s">
        <v>57</v>
      </c>
      <c r="T5" s="33" t="s">
        <v>52</v>
      </c>
    </row>
    <row r="6" spans="4:20" ht="20.25" customHeight="1" x14ac:dyDescent="0.25">
      <c r="D6" s="3" t="s">
        <v>1</v>
      </c>
      <c r="E6" s="3">
        <v>100</v>
      </c>
      <c r="F6" s="3">
        <v>100</v>
      </c>
      <c r="G6" s="39">
        <f>E6/F6</f>
        <v>1</v>
      </c>
      <c r="H6" s="40">
        <f>RANK(E6,$E$6:$E$10)</f>
        <v>1</v>
      </c>
      <c r="I6" s="41">
        <f>RANK(G6,$G$6:$G$10)</f>
        <v>5</v>
      </c>
      <c r="J6" s="35" t="s">
        <v>17</v>
      </c>
      <c r="L6" s="3" t="s">
        <v>1</v>
      </c>
      <c r="M6" s="3">
        <v>100</v>
      </c>
      <c r="N6" s="3"/>
      <c r="O6" s="3">
        <v>100</v>
      </c>
      <c r="P6" s="82" t="s">
        <v>58</v>
      </c>
      <c r="Q6" s="83" t="s">
        <v>58</v>
      </c>
      <c r="R6" s="83" t="s">
        <v>58</v>
      </c>
      <c r="S6" s="83" t="s">
        <v>58</v>
      </c>
      <c r="T6" s="85">
        <v>5</v>
      </c>
    </row>
    <row r="7" spans="4:20" ht="20.25" customHeight="1" x14ac:dyDescent="0.25">
      <c r="D7" s="3" t="s">
        <v>2</v>
      </c>
      <c r="E7" s="3">
        <v>60</v>
      </c>
      <c r="F7" s="3">
        <v>40</v>
      </c>
      <c r="G7" s="39">
        <f t="shared" ref="G7:G10" si="0">E7/F7</f>
        <v>1.5</v>
      </c>
      <c r="H7" s="40">
        <f t="shared" ref="H7:H10" si="1">RANK(E7,$E$6:$E$10)</f>
        <v>3</v>
      </c>
      <c r="I7" s="41">
        <f t="shared" ref="I7:I10" si="2">RANK(G7,$G$6:$G$10)</f>
        <v>3</v>
      </c>
      <c r="J7" s="35" t="s">
        <v>17</v>
      </c>
      <c r="L7" s="3" t="s">
        <v>2</v>
      </c>
      <c r="M7" s="3">
        <v>60</v>
      </c>
      <c r="N7" s="3"/>
      <c r="O7" s="3">
        <v>40</v>
      </c>
      <c r="P7" s="40">
        <f t="shared" ref="P7:P10" si="3">M7-O7</f>
        <v>20</v>
      </c>
      <c r="Q7" s="76">
        <f t="shared" ref="Q7:Q9" si="4">M7-1.2*O7</f>
        <v>12</v>
      </c>
      <c r="R7" s="83" t="s">
        <v>58</v>
      </c>
      <c r="S7" s="83" t="s">
        <v>58</v>
      </c>
      <c r="T7" s="85">
        <v>3</v>
      </c>
    </row>
    <row r="8" spans="4:20" ht="20.25" customHeight="1" x14ac:dyDescent="0.25">
      <c r="D8" s="3" t="s">
        <v>3</v>
      </c>
      <c r="E8" s="3">
        <v>80</v>
      </c>
      <c r="F8" s="3">
        <v>50</v>
      </c>
      <c r="G8" s="39">
        <f t="shared" si="0"/>
        <v>1.6</v>
      </c>
      <c r="H8" s="40">
        <f t="shared" si="1"/>
        <v>2</v>
      </c>
      <c r="I8" s="41">
        <f t="shared" si="2"/>
        <v>2</v>
      </c>
      <c r="J8" s="35" t="s">
        <v>16</v>
      </c>
      <c r="L8" s="3" t="s">
        <v>3</v>
      </c>
      <c r="M8" s="3">
        <v>80</v>
      </c>
      <c r="N8" s="3"/>
      <c r="O8" s="3">
        <v>50</v>
      </c>
      <c r="P8" s="40">
        <f t="shared" si="3"/>
        <v>30</v>
      </c>
      <c r="Q8" s="76">
        <f t="shared" si="4"/>
        <v>20</v>
      </c>
      <c r="R8" s="76">
        <f t="shared" ref="R8:R9" si="5">M8-1.5*O8</f>
        <v>5</v>
      </c>
      <c r="S8" s="83" t="s">
        <v>58</v>
      </c>
      <c r="T8" s="85">
        <v>2</v>
      </c>
    </row>
    <row r="9" spans="4:20" ht="20.25" customHeight="1" x14ac:dyDescent="0.25">
      <c r="D9" s="3" t="s">
        <v>4</v>
      </c>
      <c r="E9" s="3">
        <v>60</v>
      </c>
      <c r="F9" s="3">
        <v>30</v>
      </c>
      <c r="G9" s="39">
        <f t="shared" si="0"/>
        <v>2</v>
      </c>
      <c r="H9" s="40">
        <f t="shared" si="1"/>
        <v>3</v>
      </c>
      <c r="I9" s="41">
        <f t="shared" si="2"/>
        <v>1</v>
      </c>
      <c r="J9" s="35" t="s">
        <v>16</v>
      </c>
      <c r="L9" s="3" t="s">
        <v>4</v>
      </c>
      <c r="M9" s="3">
        <v>60</v>
      </c>
      <c r="N9" s="3"/>
      <c r="O9" s="3">
        <v>30</v>
      </c>
      <c r="P9" s="40">
        <f t="shared" si="3"/>
        <v>30</v>
      </c>
      <c r="Q9" s="76">
        <f t="shared" si="4"/>
        <v>24</v>
      </c>
      <c r="R9" s="76">
        <f t="shared" si="5"/>
        <v>15</v>
      </c>
      <c r="S9" s="76">
        <f t="shared" ref="S9" si="6">M9-1.6*O9</f>
        <v>12</v>
      </c>
      <c r="T9" s="85">
        <v>1</v>
      </c>
    </row>
    <row r="10" spans="4:20" ht="20.25" customHeight="1" x14ac:dyDescent="0.25">
      <c r="D10" s="3" t="s">
        <v>11</v>
      </c>
      <c r="E10" s="3">
        <v>18</v>
      </c>
      <c r="F10" s="3">
        <v>15</v>
      </c>
      <c r="G10" s="39">
        <f t="shared" si="0"/>
        <v>1.2</v>
      </c>
      <c r="H10" s="40">
        <f t="shared" si="1"/>
        <v>5</v>
      </c>
      <c r="I10" s="41">
        <f t="shared" si="2"/>
        <v>4</v>
      </c>
      <c r="J10" s="35" t="s">
        <v>16</v>
      </c>
      <c r="L10" s="77" t="s">
        <v>11</v>
      </c>
      <c r="M10" s="77">
        <v>18</v>
      </c>
      <c r="N10" s="77"/>
      <c r="O10" s="77">
        <v>15</v>
      </c>
      <c r="P10" s="78">
        <f t="shared" si="3"/>
        <v>3</v>
      </c>
      <c r="Q10" s="84" t="s">
        <v>58</v>
      </c>
      <c r="R10" s="84" t="s">
        <v>58</v>
      </c>
      <c r="S10" s="84" t="s">
        <v>58</v>
      </c>
      <c r="T10" s="86">
        <v>4</v>
      </c>
    </row>
    <row r="11" spans="4:20" ht="21" customHeight="1" x14ac:dyDescent="0.35">
      <c r="N11" s="79" t="s">
        <v>53</v>
      </c>
      <c r="O11" s="3">
        <f>SUM(O6:O10)</f>
        <v>235</v>
      </c>
    </row>
    <row r="12" spans="4:20" ht="21" customHeight="1" x14ac:dyDescent="0.2">
      <c r="O12" s="3"/>
    </row>
    <row r="34" spans="21:21" ht="15" x14ac:dyDescent="0.25">
      <c r="U3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V11"/>
  <sheetViews>
    <sheetView showGridLines="0" topLeftCell="A10" zoomScale="80" zoomScaleNormal="80" workbookViewId="0"/>
  </sheetViews>
  <sheetFormatPr baseColWidth="10" defaultRowHeight="15" x14ac:dyDescent="0.25"/>
  <cols>
    <col min="1" max="1" width="12.85546875" style="1" customWidth="1"/>
    <col min="2" max="2" width="15.5703125" style="1" customWidth="1"/>
    <col min="3" max="3" width="19.85546875" style="1" customWidth="1"/>
    <col min="5" max="18" width="11.140625" style="1" customWidth="1"/>
    <col min="19" max="16384" width="11.42578125" style="1"/>
  </cols>
  <sheetData>
    <row r="5" spans="3:22" ht="32.25" customHeight="1" x14ac:dyDescent="0.2">
      <c r="C5" s="18"/>
      <c r="D5" s="18"/>
      <c r="E5" s="19"/>
      <c r="F5" s="18"/>
      <c r="G5" s="19"/>
      <c r="H5" s="18"/>
      <c r="I5" s="19"/>
      <c r="J5" s="18"/>
      <c r="K5" s="19"/>
      <c r="L5" s="18"/>
      <c r="M5" s="19"/>
      <c r="N5" s="26"/>
      <c r="O5" s="19"/>
      <c r="P5" s="18"/>
      <c r="Q5" s="19"/>
      <c r="R5" s="18"/>
      <c r="S5" s="19"/>
      <c r="T5" s="18"/>
      <c r="U5" s="21"/>
    </row>
    <row r="6" spans="3:22" ht="32.25" customHeight="1" x14ac:dyDescent="0.2">
      <c r="C6" s="20"/>
      <c r="D6" s="23">
        <v>0</v>
      </c>
      <c r="E6" s="22">
        <v>100</v>
      </c>
      <c r="F6" s="23">
        <v>100</v>
      </c>
      <c r="G6" s="22">
        <v>200</v>
      </c>
      <c r="H6" s="23">
        <v>200</v>
      </c>
      <c r="I6" s="22">
        <v>300</v>
      </c>
      <c r="J6" s="23">
        <v>300</v>
      </c>
      <c r="K6" s="22">
        <v>400</v>
      </c>
      <c r="L6" s="23">
        <v>400</v>
      </c>
      <c r="M6" s="22">
        <v>450</v>
      </c>
      <c r="N6" s="27">
        <v>450</v>
      </c>
      <c r="O6" s="22">
        <v>500</v>
      </c>
      <c r="P6" s="23">
        <v>500</v>
      </c>
      <c r="Q6" s="22">
        <v>600</v>
      </c>
      <c r="R6" s="23">
        <v>600</v>
      </c>
      <c r="S6" s="22">
        <v>700</v>
      </c>
      <c r="T6" s="24"/>
      <c r="U6" s="25"/>
    </row>
    <row r="7" spans="3:22" ht="32.25" customHeight="1" x14ac:dyDescent="0.2">
      <c r="C7" s="44" t="s">
        <v>20</v>
      </c>
      <c r="D7" s="44">
        <v>6</v>
      </c>
      <c r="E7" s="45">
        <v>6</v>
      </c>
      <c r="F7" s="44">
        <v>6</v>
      </c>
      <c r="G7" s="45">
        <v>6</v>
      </c>
      <c r="H7" s="44">
        <v>7</v>
      </c>
      <c r="I7" s="45">
        <v>7</v>
      </c>
      <c r="J7" s="44">
        <v>7</v>
      </c>
      <c r="K7" s="45">
        <v>7</v>
      </c>
      <c r="L7" s="44">
        <v>7</v>
      </c>
      <c r="M7" s="45">
        <v>7</v>
      </c>
      <c r="N7" s="46">
        <v>9</v>
      </c>
      <c r="O7" s="45">
        <v>9</v>
      </c>
      <c r="P7" s="44">
        <v>9</v>
      </c>
      <c r="Q7" s="45">
        <v>9</v>
      </c>
      <c r="R7" s="44">
        <v>9</v>
      </c>
      <c r="S7" s="45">
        <v>9</v>
      </c>
      <c r="T7" s="44"/>
      <c r="U7" s="45"/>
      <c r="V7" s="47"/>
    </row>
    <row r="8" spans="3:22" ht="32.25" customHeight="1" x14ac:dyDescent="0.2">
      <c r="C8" s="48" t="s">
        <v>21</v>
      </c>
      <c r="D8" s="48">
        <v>9</v>
      </c>
      <c r="E8" s="49">
        <v>9</v>
      </c>
      <c r="F8" s="48">
        <v>9</v>
      </c>
      <c r="G8" s="49">
        <v>9</v>
      </c>
      <c r="H8" s="48">
        <v>9</v>
      </c>
      <c r="I8" s="49">
        <v>9</v>
      </c>
      <c r="J8" s="48">
        <v>8</v>
      </c>
      <c r="K8" s="49">
        <v>8</v>
      </c>
      <c r="L8" s="48">
        <v>8</v>
      </c>
      <c r="M8" s="49">
        <v>8</v>
      </c>
      <c r="N8" s="50">
        <v>8</v>
      </c>
      <c r="O8" s="49">
        <v>8</v>
      </c>
      <c r="P8" s="48">
        <v>7</v>
      </c>
      <c r="Q8" s="49">
        <v>7</v>
      </c>
      <c r="R8" s="48">
        <v>6</v>
      </c>
      <c r="S8" s="49">
        <v>6</v>
      </c>
      <c r="T8" s="48"/>
      <c r="U8" s="49"/>
      <c r="V8" s="47"/>
    </row>
    <row r="9" spans="3:22" ht="32.25" customHeight="1" x14ac:dyDescent="0.2">
      <c r="C9" s="54"/>
      <c r="D9" s="54"/>
      <c r="E9" s="55"/>
      <c r="F9" s="54"/>
      <c r="G9" s="55"/>
      <c r="H9" s="54"/>
      <c r="I9" s="55">
        <v>8</v>
      </c>
      <c r="J9" s="54">
        <v>7</v>
      </c>
      <c r="K9" s="55"/>
      <c r="L9" s="54"/>
      <c r="M9" s="55"/>
      <c r="N9" s="56"/>
      <c r="O9" s="55">
        <v>8</v>
      </c>
      <c r="P9" s="54">
        <v>9</v>
      </c>
      <c r="Q9" s="55"/>
      <c r="R9" s="54"/>
      <c r="S9" s="55"/>
      <c r="T9" s="54"/>
      <c r="U9" s="55"/>
      <c r="V9" s="47"/>
    </row>
    <row r="10" spans="3:22" ht="32.25" customHeight="1" x14ac:dyDescent="0.2">
      <c r="C10" s="54"/>
      <c r="D10" s="54"/>
      <c r="E10" s="55"/>
      <c r="F10" s="54"/>
      <c r="G10" s="55"/>
      <c r="H10" s="54"/>
      <c r="I10" s="55"/>
      <c r="J10" s="54"/>
      <c r="K10" s="55"/>
      <c r="L10" s="54"/>
      <c r="M10" s="55"/>
      <c r="N10" s="56"/>
      <c r="O10" s="55">
        <v>7</v>
      </c>
      <c r="P10" s="54">
        <v>5</v>
      </c>
      <c r="Q10" s="55"/>
      <c r="R10" s="54"/>
      <c r="S10" s="55"/>
      <c r="T10" s="54"/>
      <c r="U10" s="55"/>
      <c r="V10" s="47"/>
    </row>
    <row r="11" spans="3:22" s="7" customFormat="1" ht="32.25" customHeight="1" x14ac:dyDescent="0.2"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3"/>
      <c r="O11" s="53"/>
      <c r="P11" s="51"/>
      <c r="Q11" s="51"/>
      <c r="R11" s="51"/>
      <c r="S11" s="51"/>
      <c r="T11" s="53"/>
      <c r="U11" s="53"/>
      <c r="V11" s="5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J9"/>
  <sheetViews>
    <sheetView showGridLines="0" zoomScale="80" zoomScaleNormal="80" workbookViewId="0"/>
  </sheetViews>
  <sheetFormatPr baseColWidth="10" defaultRowHeight="14.25" x14ac:dyDescent="0.2"/>
  <cols>
    <col min="1" max="3" width="11.42578125" style="1"/>
    <col min="4" max="6" width="14.42578125" style="1" customWidth="1"/>
    <col min="7" max="7" width="8.28515625" style="1" customWidth="1"/>
    <col min="8" max="10" width="14.42578125" style="1" customWidth="1"/>
    <col min="11" max="16384" width="11.42578125" style="1"/>
  </cols>
  <sheetData>
    <row r="4" spans="4:10" s="6" customFormat="1" ht="21.75" customHeight="1" x14ac:dyDescent="0.25">
      <c r="D4" s="58" t="s">
        <v>22</v>
      </c>
      <c r="E4" s="37"/>
      <c r="F4" s="37"/>
      <c r="G4" s="37"/>
      <c r="H4" s="58" t="s">
        <v>25</v>
      </c>
      <c r="I4" s="37"/>
      <c r="J4" s="37"/>
    </row>
    <row r="5" spans="4:10" s="6" customFormat="1" ht="21.75" customHeight="1" x14ac:dyDescent="0.25">
      <c r="D5" s="33" t="s">
        <v>23</v>
      </c>
      <c r="E5" s="33" t="s">
        <v>14</v>
      </c>
      <c r="F5" s="33" t="s">
        <v>24</v>
      </c>
      <c r="G5" s="33"/>
      <c r="H5" s="33" t="s">
        <v>26</v>
      </c>
      <c r="I5" s="33" t="s">
        <v>31</v>
      </c>
      <c r="J5" s="33" t="s">
        <v>30</v>
      </c>
    </row>
    <row r="6" spans="4:10" ht="21.75" customHeight="1" x14ac:dyDescent="0.2">
      <c r="D6" s="3">
        <v>1</v>
      </c>
      <c r="E6" s="3">
        <v>300</v>
      </c>
      <c r="F6" s="57">
        <v>0.09</v>
      </c>
      <c r="G6" s="57"/>
      <c r="H6" s="60" t="s">
        <v>27</v>
      </c>
      <c r="I6" s="43">
        <v>200</v>
      </c>
      <c r="J6" s="57">
        <v>0.06</v>
      </c>
    </row>
    <row r="7" spans="4:10" ht="21.75" customHeight="1" x14ac:dyDescent="0.2">
      <c r="D7" s="3">
        <v>2</v>
      </c>
      <c r="E7" s="3">
        <v>200</v>
      </c>
      <c r="F7" s="57">
        <v>0.08</v>
      </c>
      <c r="G7" s="57"/>
      <c r="H7" s="61" t="s">
        <v>28</v>
      </c>
      <c r="I7" s="43">
        <v>250</v>
      </c>
      <c r="J7" s="57">
        <v>7.0000000000000007E-2</v>
      </c>
    </row>
    <row r="8" spans="4:10" ht="21.75" customHeight="1" x14ac:dyDescent="0.2">
      <c r="D8" s="3">
        <v>3</v>
      </c>
      <c r="E8" s="3">
        <v>100</v>
      </c>
      <c r="F8" s="57">
        <v>7.0000000000000007E-2</v>
      </c>
      <c r="G8" s="57"/>
      <c r="H8" s="61" t="s">
        <v>29</v>
      </c>
      <c r="I8" s="43">
        <v>250</v>
      </c>
      <c r="J8" s="57">
        <v>0.09</v>
      </c>
    </row>
    <row r="9" spans="4:10" ht="21.75" customHeight="1" x14ac:dyDescent="0.2">
      <c r="D9" s="3">
        <v>4</v>
      </c>
      <c r="E9" s="3">
        <v>100</v>
      </c>
      <c r="F9" s="57">
        <v>0.06</v>
      </c>
      <c r="G9" s="57"/>
      <c r="H9" s="62" t="s">
        <v>8</v>
      </c>
      <c r="I9" s="63" t="s">
        <v>8</v>
      </c>
      <c r="J9" s="59" t="s">
        <v>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K13"/>
  <sheetViews>
    <sheetView showGridLines="0" zoomScaleNormal="100" workbookViewId="0">
      <selection activeCell="C30" sqref="C30"/>
    </sheetView>
  </sheetViews>
  <sheetFormatPr baseColWidth="10" defaultRowHeight="14.25" x14ac:dyDescent="0.2"/>
  <cols>
    <col min="1" max="4" width="11.42578125" style="1"/>
    <col min="5" max="5" width="16" style="1" customWidth="1"/>
    <col min="6" max="6" width="5" style="1" customWidth="1"/>
    <col min="7" max="7" width="15.5703125" style="1" bestFit="1" customWidth="1"/>
    <col min="8" max="16384" width="11.42578125" style="1"/>
  </cols>
  <sheetData>
    <row r="11" spans="5:11" ht="24" customHeight="1" thickBot="1" x14ac:dyDescent="0.25">
      <c r="F11" s="64" t="s">
        <v>0</v>
      </c>
      <c r="G11" s="2">
        <v>0</v>
      </c>
      <c r="H11" s="2">
        <v>1</v>
      </c>
      <c r="I11" s="2">
        <v>2</v>
      </c>
      <c r="J11" s="2">
        <v>3</v>
      </c>
      <c r="K11" s="2">
        <v>4</v>
      </c>
    </row>
    <row r="12" spans="5:11" ht="24" customHeight="1" x14ac:dyDescent="0.2">
      <c r="E12" s="29" t="s">
        <v>32</v>
      </c>
      <c r="F12" s="28"/>
      <c r="G12" s="87">
        <v>-100000</v>
      </c>
      <c r="H12" s="9">
        <v>50000</v>
      </c>
      <c r="I12" s="9">
        <v>50000</v>
      </c>
      <c r="J12" s="9">
        <v>-10000</v>
      </c>
      <c r="K12" s="9">
        <v>60000</v>
      </c>
    </row>
    <row r="13" spans="5:11" ht="24" customHeight="1" x14ac:dyDescent="0.2">
      <c r="E13" s="30" t="s">
        <v>33</v>
      </c>
      <c r="F13" s="31"/>
      <c r="G13" s="88">
        <v>-80000</v>
      </c>
      <c r="H13" s="10">
        <v>40000</v>
      </c>
      <c r="I13" s="10">
        <v>55000</v>
      </c>
      <c r="J13" s="10">
        <v>-30000</v>
      </c>
      <c r="K13" s="10">
        <v>70000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O30"/>
  <sheetViews>
    <sheetView showGridLines="0" zoomScale="80" zoomScaleNormal="80" workbookViewId="0"/>
  </sheetViews>
  <sheetFormatPr baseColWidth="10" defaultRowHeight="14.25" x14ac:dyDescent="0.2"/>
  <cols>
    <col min="1" max="3" width="11.42578125" style="1"/>
    <col min="4" max="7" width="14.85546875" style="1" customWidth="1"/>
    <col min="8" max="8" width="11.42578125" style="1"/>
    <col min="9" max="9" width="25.140625" style="1" bestFit="1" customWidth="1"/>
    <col min="10" max="15" width="12.42578125" style="1" customWidth="1"/>
    <col min="16" max="16384" width="11.42578125" style="1"/>
  </cols>
  <sheetData>
    <row r="11" spans="4:8" ht="41.25" customHeight="1" thickBot="1" x14ac:dyDescent="0.25">
      <c r="D11" s="70" t="s">
        <v>43</v>
      </c>
      <c r="E11" s="70" t="s">
        <v>45</v>
      </c>
      <c r="F11" s="71" t="s">
        <v>51</v>
      </c>
      <c r="G11" s="70" t="s">
        <v>44</v>
      </c>
      <c r="H11" s="74"/>
    </row>
    <row r="12" spans="4:8" ht="8.25" customHeight="1" x14ac:dyDescent="0.2"/>
    <row r="13" spans="4:8" ht="24" customHeight="1" x14ac:dyDescent="0.2">
      <c r="D13" s="61" t="s">
        <v>46</v>
      </c>
      <c r="E13" s="72">
        <v>150</v>
      </c>
      <c r="F13" s="73">
        <v>42.3</v>
      </c>
      <c r="G13" s="72">
        <v>4</v>
      </c>
      <c r="H13" s="72"/>
    </row>
    <row r="14" spans="4:8" ht="24" customHeight="1" x14ac:dyDescent="0.2">
      <c r="D14" s="61" t="s">
        <v>47</v>
      </c>
      <c r="E14" s="72">
        <v>250</v>
      </c>
      <c r="F14" s="73">
        <v>97</v>
      </c>
      <c r="G14" s="72">
        <v>3</v>
      </c>
      <c r="H14" s="72"/>
    </row>
    <row r="15" spans="4:8" ht="24" customHeight="1" x14ac:dyDescent="0.2">
      <c r="D15" s="61" t="s">
        <v>48</v>
      </c>
      <c r="E15" s="72">
        <v>150</v>
      </c>
      <c r="F15" s="73">
        <v>31.5</v>
      </c>
      <c r="G15" s="72">
        <v>6</v>
      </c>
      <c r="H15" s="72"/>
    </row>
    <row r="16" spans="4:8" ht="24" customHeight="1" x14ac:dyDescent="0.2">
      <c r="D16" s="61" t="s">
        <v>49</v>
      </c>
      <c r="E16" s="72">
        <v>150</v>
      </c>
      <c r="F16" s="73">
        <v>26.55</v>
      </c>
      <c r="G16" s="72">
        <v>10</v>
      </c>
      <c r="H16" s="72"/>
    </row>
    <row r="17" spans="4:15" ht="24" customHeight="1" x14ac:dyDescent="0.2">
      <c r="D17" s="61" t="s">
        <v>50</v>
      </c>
      <c r="E17" s="72">
        <v>400</v>
      </c>
      <c r="F17" s="73">
        <v>72.3</v>
      </c>
      <c r="G17" s="72">
        <v>8</v>
      </c>
      <c r="H17" s="72"/>
    </row>
    <row r="18" spans="4:15" x14ac:dyDescent="0.2">
      <c r="J18" s="7"/>
      <c r="K18" s="7"/>
      <c r="L18" s="7"/>
      <c r="M18" s="7"/>
    </row>
    <row r="28" spans="4:15" ht="24" customHeight="1" thickBot="1" x14ac:dyDescent="0.25">
      <c r="I28" s="67" t="s">
        <v>34</v>
      </c>
      <c r="J28" s="65" t="s">
        <v>35</v>
      </c>
      <c r="K28" s="65" t="s">
        <v>36</v>
      </c>
      <c r="L28" s="65" t="s">
        <v>37</v>
      </c>
      <c r="M28" s="65" t="s">
        <v>38</v>
      </c>
      <c r="N28" s="65" t="s">
        <v>39</v>
      </c>
      <c r="O28" s="65" t="s">
        <v>40</v>
      </c>
    </row>
    <row r="29" spans="4:15" ht="24" customHeight="1" x14ac:dyDescent="0.2">
      <c r="I29" s="68" t="s">
        <v>41</v>
      </c>
      <c r="J29" s="66">
        <v>0.04</v>
      </c>
      <c r="K29" s="66">
        <v>7.0000000000000007E-2</v>
      </c>
      <c r="L29" s="66">
        <v>0.06</v>
      </c>
      <c r="M29" s="66">
        <v>0.1</v>
      </c>
      <c r="N29" s="66">
        <v>0.13</v>
      </c>
      <c r="O29" s="66">
        <v>0.09</v>
      </c>
    </row>
    <row r="30" spans="4:15" ht="24" customHeight="1" x14ac:dyDescent="0.2">
      <c r="I30" s="69" t="s">
        <v>42</v>
      </c>
      <c r="J30" s="8">
        <v>300</v>
      </c>
      <c r="K30" s="8">
        <v>300</v>
      </c>
      <c r="L30" s="8">
        <v>100</v>
      </c>
      <c r="M30" s="8">
        <v>150</v>
      </c>
      <c r="N30" s="8">
        <v>50</v>
      </c>
      <c r="O30" s="8">
        <v>150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6.2 Abb. 6.1</vt:lpstr>
      <vt:lpstr>5.6-Abb. alt 5.6 (2)</vt:lpstr>
      <vt:lpstr>6.3 Abb. 6.2</vt:lpstr>
      <vt:lpstr>6.3.2.1 Tab 6.1 + 6.2</vt:lpstr>
      <vt:lpstr>6.3.3 Abb. 6.3 Dean-Modell</vt:lpstr>
      <vt:lpstr>6.3.3.1 Tab 6.3</vt:lpstr>
      <vt:lpstr>Aufgabe 6.2</vt:lpstr>
      <vt:lpstr>Aufgabe 6.3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2014-07-08T19:08:59Z</dcterms:created>
  <dcterms:modified xsi:type="dcterms:W3CDTF">2015-09-17T13:16:15Z</dcterms:modified>
</cp:coreProperties>
</file>